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ESF SNS" sheetId="1" r:id="rId1"/>
  </sheets>
  <externalReferences>
    <externalReference r:id="rId2"/>
    <externalReference r:id="rId3"/>
  </externalReferences>
  <definedNames>
    <definedName name="ARA_Threshold">[2]Lead!$O$2</definedName>
    <definedName name="_xlnm.Print_Area" localSheetId="0">'ESF SNS'!$A$1:$H$73</definedName>
    <definedName name="ARP_Threshold">[2]Lead!$N$2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[2]Links!$H:$H</definedName>
    <definedName name="L_AJE_Tot">[2]Links!$G:$G</definedName>
    <definedName name="L_CY_Beg">[2]Links!$F:$F</definedName>
    <definedName name="L_CY_End">[2]Links!$J:$J</definedName>
    <definedName name="L_PY_End">[2]Links!$K:$K</definedName>
    <definedName name="L_RJE_Tot">[2]Links!$I:$I</definedName>
    <definedName name="S_Adjust_Data">[2]Lead!$I$1:$I$904</definedName>
    <definedName name="S_AJE_Tot_Data">[2]Lead!$H$1:$H$904</definedName>
    <definedName name="S_CY_Beg_Data">[2]Lead!$F$1:$F$904</definedName>
    <definedName name="S_CY_End_Data">[2]Lead!$K$1:$K$904</definedName>
    <definedName name="S_PY_End_Data">[2]Lead!$M$1:$M$904</definedName>
    <definedName name="S_RJE_Tot_Data">[2]Lead!$J$1:$J$904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E56" i="1"/>
  <c r="E59" i="1" s="1"/>
  <c r="E50" i="1"/>
  <c r="F41" i="1"/>
  <c r="F51" i="1" s="1"/>
  <c r="F61" i="1" s="1"/>
  <c r="E41" i="1"/>
  <c r="E51" i="1" s="1"/>
  <c r="F26" i="1"/>
  <c r="F28" i="1" s="1"/>
  <c r="E26" i="1"/>
  <c r="E28" i="1" s="1"/>
  <c r="F16" i="1"/>
  <c r="E16" i="1"/>
  <c r="E61" i="1" l="1"/>
  <c r="H61" i="1" s="1"/>
</calcChain>
</file>

<file path=xl/sharedStrings.xml><?xml version="1.0" encoding="utf-8"?>
<sst xmlns="http://schemas.openxmlformats.org/spreadsheetml/2006/main" count="93" uniqueCount="93">
  <si>
    <t>SERVICIO REGIONAL DE SALUD ESTE V</t>
  </si>
  <si>
    <t>Estado de Situación Financiera</t>
  </si>
  <si>
    <t>Del ejercicio terminado de Marzo  2026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</si>
  <si>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</si>
  <si>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</si>
  <si>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</si>
  <si>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</si>
  <si>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</si>
  <si>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</si>
  <si>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</si>
  <si>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</si>
  <si>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</si>
  <si>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</si>
  <si>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</si>
  <si>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</si>
  <si>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</si>
  <si>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</si>
  <si>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</si>
  <si>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</si>
  <si>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</si>
  <si>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</si>
  <si>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</si>
  <si>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</si>
  <si>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</si>
  <si>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</si>
  <si>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</si>
  <si>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</si>
  <si>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</si>
  <si>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</si>
  <si>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</si>
  <si>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</si>
  <si>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</si>
  <si>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</si>
  <si>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</si>
  <si>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</si>
  <si>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</si>
  <si>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</si>
  <si>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</si>
  <si>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</si>
  <si>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</si>
  <si>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</si>
  <si>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</si>
  <si>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</si>
  <si>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</si>
  <si>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</si>
  <si>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</si>
  <si>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</si>
  <si>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</si>
  <si>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</si>
  <si>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</si>
  <si>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</si>
  <si>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</si>
  <si>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</si>
  <si>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</si>
  <si>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</si>
  <si>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</si>
  <si>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</si>
  <si>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</si>
  <si>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</si>
  <si>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</si>
  <si>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</si>
  <si>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</si>
  <si>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</si>
  <si>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</si>
  <si>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</si>
  <si>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</si>
  <si>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</si>
  <si>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</si>
  <si>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</si>
  <si>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</si>
  <si>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</si>
  <si>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</si>
  <si>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</si>
  <si>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</si>
  <si>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</si>
  <si>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</si>
  <si>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</si>
  <si>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</si>
  <si>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</si>
  <si>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</si>
  <si>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</si>
  <si>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</si>
  <si>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</si>
  <si>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</si>
  <si>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</si>
  <si>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</si>
  <si>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</si>
  <si>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</si>
  <si>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</si>
  <si>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Director Regional </t>
  </si>
  <si>
    <t xml:space="preserve">Gerente Financiero Regional </t>
  </si>
  <si>
    <t xml:space="preserve">Gerente Administrativo Regional </t>
  </si>
  <si>
    <t>Contadora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</si>
</sst>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name val="Segoe UI"/>
      <family val="2"/>
    </font>
    <font>
      <sz val="11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1" fontId="6" fillId="2" borderId="0" xfId="0" applyNumberFormat="1" applyFont="1" applyFill="1" applyAlignment="1">
      <alignment horizontal="center"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/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1" fontId="2" fillId="2" borderId="0" xfId="0" applyNumberFormat="1" applyFont="1" applyFill="1" applyBorder="1" applyAlignment="1"/>
    <xf numFmtId="43" fontId="7" fillId="0" borderId="0" xfId="1" applyFont="1" applyFill="1" applyBorder="1"/>
    <xf numFmtId="41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1" fontId="2" fillId="2" borderId="1" xfId="0" applyNumberFormat="1" applyFont="1" applyFill="1" applyBorder="1" applyAlignment="1"/>
    <xf numFmtId="41" fontId="5" fillId="2" borderId="1" xfId="0" applyNumberFormat="1" applyFont="1" applyFill="1" applyBorder="1" applyAlignment="1">
      <alignment vertical="center"/>
    </xf>
    <xf numFmtId="41" fontId="5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1" fontId="2" fillId="2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4" fontId="0" fillId="0" borderId="0" xfId="0" applyNumberFormat="1"/>
    <xf numFmtId="41" fontId="5" fillId="2" borderId="2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 applyFill="1" applyBorder="1" applyAlignment="1"/>
    <xf numFmtId="41" fontId="2" fillId="0" borderId="0" xfId="0" applyNumberFormat="1" applyFont="1" applyFill="1" applyAlignment="1"/>
    <xf numFmtId="0" fontId="5" fillId="2" borderId="0" xfId="0" applyFont="1" applyFill="1" applyAlignment="1">
      <alignment horizontal="left" vertical="top"/>
    </xf>
    <xf numFmtId="41" fontId="2" fillId="2" borderId="0" xfId="0" applyNumberFormat="1" applyFont="1" applyFill="1"/>
    <xf numFmtId="41" fontId="2" fillId="0" borderId="0" xfId="0" applyNumberFormat="1" applyFont="1"/>
    <xf numFmtId="43" fontId="0" fillId="0" borderId="0" xfId="1" applyFont="1"/>
    <xf numFmtId="164" fontId="2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Fill="1" applyBorder="1" applyAlignment="1">
      <alignment horizontal="center"/>
    </xf>
    <xf numFmtId="43" fontId="10" fillId="0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MARZ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MARZO 2026"/>
      <sheetName val="Balanza Febrero 2026"/>
      <sheetName val="Balanza ENERO 2026"/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8">
          <cell r="F28">
            <v>-5041902.67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C1" workbookViewId="0">
      <selection activeCell="E58" sqref="E58"/>
    </sheetView>
  </sheetViews>
  <sheetFormatPr baseColWidth="10" defaultColWidth="11.42578125" defaultRowHeight="1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9.140625" style="2" customWidth="1"/>
    <col min="6" max="6" width="13.140625" style="2" hidden="1" customWidth="1"/>
    <col min="7" max="7" width="18.42578125" style="2" customWidth="1"/>
    <col min="8" max="8" width="13.140625" style="4" bestFit="1" customWidth="1"/>
    <col min="9" max="9" width="28.7109375" style="4" customWidth="1"/>
    <col min="10" max="10" width="20.42578125" style="4" customWidth="1"/>
    <col min="11" max="16384" width="11.42578125" style="4"/>
  </cols>
  <sheetData>
    <row r="1" spans="1:10">
      <c r="C1" s="3"/>
      <c r="D1" s="3"/>
      <c r="E1" s="3"/>
      <c r="F1" s="3"/>
    </row>
    <row r="2" spans="1:10" ht="15.75">
      <c r="C2" s="5" t="s">
        <v>0</v>
      </c>
      <c r="D2" s="5"/>
      <c r="E2" s="5"/>
      <c r="F2" s="5"/>
      <c r="G2" s="5"/>
      <c r="H2" s="6"/>
    </row>
    <row r="3" spans="1:10" ht="15.75">
      <c r="C3" s="5" t="s">
        <v>1</v>
      </c>
      <c r="D3" s="5"/>
      <c r="E3" s="5"/>
      <c r="F3" s="5"/>
      <c r="G3" s="5"/>
      <c r="H3" s="6"/>
    </row>
    <row r="4" spans="1:10" ht="15.75">
      <c r="C4" s="5" t="s">
        <v>2</v>
      </c>
      <c r="D4" s="5"/>
      <c r="E4" s="5"/>
      <c r="F4" s="5"/>
      <c r="G4" s="5"/>
      <c r="H4" s="6"/>
      <c r="I4" s="6"/>
      <c r="J4" s="6"/>
    </row>
    <row r="5" spans="1:10" ht="15.75">
      <c r="C5" s="5" t="s">
        <v>3</v>
      </c>
      <c r="D5" s="5"/>
      <c r="E5" s="5"/>
      <c r="F5" s="5"/>
      <c r="G5" s="5"/>
      <c r="H5" s="6"/>
    </row>
    <row r="6" spans="1:10">
      <c r="C6" s="3"/>
      <c r="D6" s="7"/>
      <c r="E6" s="3"/>
      <c r="F6" s="3"/>
    </row>
    <row r="7" spans="1:10">
      <c r="A7" s="1" t="s">
        <v>4</v>
      </c>
      <c r="C7" s="8" t="s">
        <v>5</v>
      </c>
      <c r="D7" s="9"/>
      <c r="E7" s="10">
        <v>2026</v>
      </c>
      <c r="F7" s="11"/>
    </row>
    <row r="8" spans="1:10">
      <c r="C8" s="8" t="s">
        <v>6</v>
      </c>
      <c r="D8" s="9"/>
      <c r="E8" s="11"/>
      <c r="F8" s="11"/>
    </row>
    <row r="9" spans="1:10">
      <c r="A9" s="1" t="s">
        <v>7</v>
      </c>
      <c r="C9" s="3"/>
      <c r="D9" s="3" t="s">
        <v>8</v>
      </c>
      <c r="E9" s="12">
        <v>47520484.949999988</v>
      </c>
      <c r="F9" s="13"/>
    </row>
    <row r="10" spans="1:10" customFormat="1">
      <c r="A10" s="14" t="s">
        <v>9</v>
      </c>
      <c r="B10" s="15"/>
      <c r="C10" s="16"/>
      <c r="D10" s="3" t="s">
        <v>10</v>
      </c>
      <c r="E10" s="12"/>
      <c r="F10" s="12"/>
      <c r="G10" s="15"/>
    </row>
    <row r="11" spans="1:10" customFormat="1">
      <c r="A11" s="14" t="s">
        <v>11</v>
      </c>
      <c r="B11" s="15"/>
      <c r="C11" s="16"/>
      <c r="D11" s="3" t="s">
        <v>12</v>
      </c>
      <c r="E11" s="12"/>
      <c r="F11" s="12"/>
      <c r="G11" s="15"/>
    </row>
    <row r="12" spans="1:10" customFormat="1">
      <c r="A12" s="14" t="s">
        <v>13</v>
      </c>
      <c r="B12" s="15"/>
      <c r="C12" s="16"/>
      <c r="D12" s="3" t="s">
        <v>14</v>
      </c>
      <c r="E12" s="17">
        <v>1227806</v>
      </c>
      <c r="F12" s="17"/>
      <c r="G12" s="15"/>
    </row>
    <row r="13" spans="1:10">
      <c r="A13" s="1" t="s">
        <v>15</v>
      </c>
      <c r="C13" s="3"/>
      <c r="D13" s="3" t="s">
        <v>16</v>
      </c>
      <c r="E13" s="18">
        <v>10387317.33</v>
      </c>
      <c r="F13" s="19"/>
      <c r="G13" s="20"/>
    </row>
    <row r="14" spans="1:10" customFormat="1">
      <c r="A14" s="14" t="s">
        <v>17</v>
      </c>
      <c r="B14" s="15"/>
      <c r="C14" s="16"/>
      <c r="D14" s="3" t="s">
        <v>18</v>
      </c>
      <c r="E14" s="17">
        <v>0</v>
      </c>
      <c r="F14" s="17"/>
      <c r="G14" s="15"/>
    </row>
    <row r="15" spans="1:10" customFormat="1">
      <c r="A15" s="14" t="s">
        <v>19</v>
      </c>
      <c r="B15" s="15"/>
      <c r="C15" s="16"/>
      <c r="D15" s="3" t="s">
        <v>20</v>
      </c>
      <c r="E15" s="21"/>
      <c r="F15" s="21"/>
      <c r="G15" s="15"/>
    </row>
    <row r="16" spans="1:10">
      <c r="C16" s="8" t="s">
        <v>21</v>
      </c>
      <c r="D16" s="3"/>
      <c r="E16" s="22">
        <f>SUM(E8:E15)</f>
        <v>59135608.279999986</v>
      </c>
      <c r="F16" s="22">
        <f>SUM(F8:F15)</f>
        <v>0</v>
      </c>
    </row>
    <row r="17" spans="1:10">
      <c r="C17" s="8"/>
      <c r="D17" s="3"/>
      <c r="E17" s="23"/>
      <c r="F17" s="23"/>
    </row>
    <row r="18" spans="1:10">
      <c r="C18" s="8" t="s">
        <v>22</v>
      </c>
      <c r="D18" s="3"/>
      <c r="E18" s="13"/>
      <c r="F18" s="13"/>
    </row>
    <row r="19" spans="1:10" customFormat="1">
      <c r="A19" s="14" t="s">
        <v>23</v>
      </c>
      <c r="B19" s="15"/>
      <c r="C19" s="16"/>
      <c r="D19" s="3" t="s">
        <v>24</v>
      </c>
      <c r="E19" s="12">
        <v>0</v>
      </c>
      <c r="F19" s="12"/>
      <c r="G19" s="15"/>
    </row>
    <row r="20" spans="1:10" customFormat="1">
      <c r="A20" s="14" t="s">
        <v>25</v>
      </c>
      <c r="B20" s="15"/>
      <c r="C20" s="16"/>
      <c r="D20" s="24" t="s">
        <v>26</v>
      </c>
      <c r="E20" s="17"/>
      <c r="F20" s="17"/>
      <c r="G20" s="15"/>
    </row>
    <row r="21" spans="1:10" customFormat="1">
      <c r="A21" s="14" t="s">
        <v>27</v>
      </c>
      <c r="B21" s="15"/>
      <c r="C21" s="16"/>
      <c r="D21" s="24" t="s">
        <v>28</v>
      </c>
      <c r="E21" s="17"/>
      <c r="F21" s="17"/>
      <c r="G21" s="15"/>
    </row>
    <row r="22" spans="1:10" customFormat="1">
      <c r="A22" s="14" t="s">
        <v>29</v>
      </c>
      <c r="B22" s="15"/>
      <c r="C22" s="16"/>
      <c r="D22" s="24" t="s">
        <v>30</v>
      </c>
      <c r="E22" s="17">
        <v>0</v>
      </c>
      <c r="F22" s="17"/>
      <c r="G22" s="15"/>
    </row>
    <row r="23" spans="1:10">
      <c r="A23" s="1" t="s">
        <v>31</v>
      </c>
      <c r="C23" s="3"/>
      <c r="D23" s="24" t="s">
        <v>32</v>
      </c>
      <c r="E23" s="25">
        <v>18880916.920000002</v>
      </c>
      <c r="F23" s="19"/>
      <c r="J23" s="26"/>
    </row>
    <row r="24" spans="1:10">
      <c r="A24" s="1" t="s">
        <v>33</v>
      </c>
      <c r="C24" s="3"/>
      <c r="D24" s="24" t="s">
        <v>34</v>
      </c>
      <c r="E24" s="19"/>
      <c r="F24" s="19"/>
      <c r="G24" s="27"/>
      <c r="J24" s="26"/>
    </row>
    <row r="25" spans="1:10" customFormat="1">
      <c r="A25" s="14" t="s">
        <v>35</v>
      </c>
      <c r="B25" s="15"/>
      <c r="C25" s="16"/>
      <c r="D25" s="24" t="s">
        <v>36</v>
      </c>
      <c r="E25" s="17"/>
      <c r="F25" s="17"/>
      <c r="G25" s="2"/>
      <c r="J25" s="28"/>
    </row>
    <row r="26" spans="1:10">
      <c r="C26" s="8" t="s">
        <v>37</v>
      </c>
      <c r="D26" s="3"/>
      <c r="E26" s="22">
        <f>SUM(E19:E25)</f>
        <v>18880916.920000002</v>
      </c>
      <c r="F26" s="22">
        <f>SUM(F19:F25)</f>
        <v>0</v>
      </c>
      <c r="J26" s="26"/>
    </row>
    <row r="27" spans="1:10">
      <c r="C27" s="8"/>
      <c r="D27" s="3"/>
      <c r="E27" s="23"/>
      <c r="F27" s="23"/>
      <c r="J27" s="26"/>
    </row>
    <row r="28" spans="1:10" ht="15.75" thickBot="1">
      <c r="C28" s="8" t="s">
        <v>38</v>
      </c>
      <c r="D28" s="3"/>
      <c r="E28" s="29">
        <f>SUM(E26,E16)</f>
        <v>78016525.199999988</v>
      </c>
      <c r="F28" s="29">
        <f>SUM(F26,F16)</f>
        <v>0</v>
      </c>
      <c r="I28" s="30"/>
    </row>
    <row r="29" spans="1:10" ht="15.75" thickTop="1">
      <c r="C29" s="3"/>
      <c r="D29" s="3" t="s">
        <v>39</v>
      </c>
      <c r="E29" s="13"/>
      <c r="F29" s="13"/>
    </row>
    <row r="30" spans="1:10">
      <c r="C30" s="8" t="s">
        <v>40</v>
      </c>
      <c r="D30" s="3"/>
      <c r="E30" s="13"/>
      <c r="F30" s="13"/>
    </row>
    <row r="31" spans="1:10">
      <c r="C31" s="8" t="s">
        <v>41</v>
      </c>
      <c r="D31" s="3"/>
      <c r="E31" s="31"/>
      <c r="F31" s="31"/>
    </row>
    <row r="32" spans="1:10" customFormat="1">
      <c r="A32" s="14" t="s">
        <v>42</v>
      </c>
      <c r="B32" s="15"/>
      <c r="C32" s="16"/>
      <c r="D32" s="3" t="s">
        <v>43</v>
      </c>
      <c r="E32" s="12">
        <v>0</v>
      </c>
      <c r="F32" s="12"/>
      <c r="G32" s="15"/>
    </row>
    <row r="33" spans="1:7">
      <c r="A33" s="1" t="s">
        <v>44</v>
      </c>
      <c r="C33" s="3"/>
      <c r="D33" s="3" t="s">
        <v>45</v>
      </c>
      <c r="E33" s="32">
        <v>13475636.220000001</v>
      </c>
      <c r="F33" s="19"/>
      <c r="G33" s="33"/>
    </row>
    <row r="34" spans="1:7" customFormat="1">
      <c r="A34" s="14" t="s">
        <v>46</v>
      </c>
      <c r="B34" s="15"/>
      <c r="C34" s="16"/>
      <c r="D34" s="3" t="s">
        <v>47</v>
      </c>
      <c r="E34" s="34"/>
      <c r="F34" s="17"/>
      <c r="G34" s="15"/>
    </row>
    <row r="35" spans="1:7" customFormat="1">
      <c r="A35" s="14" t="s">
        <v>48</v>
      </c>
      <c r="B35" s="15"/>
      <c r="C35" s="16"/>
      <c r="D35" s="3" t="s">
        <v>49</v>
      </c>
      <c r="E35" s="34"/>
      <c r="F35" s="17"/>
      <c r="G35" s="15"/>
    </row>
    <row r="36" spans="1:7" customFormat="1">
      <c r="A36" s="14" t="s">
        <v>50</v>
      </c>
      <c r="B36" s="15"/>
      <c r="C36" s="16"/>
      <c r="D36" s="3" t="s">
        <v>51</v>
      </c>
      <c r="E36" s="35">
        <v>548681.61</v>
      </c>
      <c r="F36" s="12"/>
      <c r="G36" s="15"/>
    </row>
    <row r="37" spans="1:7" customFormat="1">
      <c r="A37" s="14" t="s">
        <v>52</v>
      </c>
      <c r="B37" s="15"/>
      <c r="C37" s="16"/>
      <c r="D37" s="3" t="s">
        <v>53</v>
      </c>
      <c r="E37" s="35">
        <v>11796321.189999999</v>
      </c>
      <c r="F37" s="12"/>
      <c r="G37" s="15"/>
    </row>
    <row r="38" spans="1:7" customFormat="1">
      <c r="A38" s="14" t="s">
        <v>54</v>
      </c>
      <c r="B38" s="15"/>
      <c r="C38" s="16"/>
      <c r="D38" s="3" t="s">
        <v>55</v>
      </c>
      <c r="E38" s="12">
        <v>1985401.49</v>
      </c>
      <c r="F38" s="12"/>
      <c r="G38" s="15"/>
    </row>
    <row r="39" spans="1:7" customFormat="1">
      <c r="A39" s="14" t="s">
        <v>56</v>
      </c>
      <c r="B39" s="15"/>
      <c r="C39" s="16"/>
      <c r="D39" s="3" t="s">
        <v>57</v>
      </c>
      <c r="E39" s="12"/>
      <c r="F39" s="12"/>
      <c r="G39" s="15"/>
    </row>
    <row r="40" spans="1:7" customFormat="1">
      <c r="A40" s="14" t="s">
        <v>58</v>
      </c>
      <c r="B40" s="15"/>
      <c r="C40" s="16"/>
      <c r="D40" s="3" t="s">
        <v>59</v>
      </c>
      <c r="E40" s="21"/>
      <c r="F40" s="17"/>
      <c r="G40" s="15"/>
    </row>
    <row r="41" spans="1:7">
      <c r="C41" s="8" t="s">
        <v>60</v>
      </c>
      <c r="D41" s="3"/>
      <c r="E41" s="23">
        <f>SUM(E32:E40)</f>
        <v>27806040.509999998</v>
      </c>
      <c r="F41" s="23">
        <f>SUM(F32:F40)</f>
        <v>0</v>
      </c>
      <c r="G41" s="33"/>
    </row>
    <row r="42" spans="1:7">
      <c r="C42" s="8"/>
      <c r="D42" s="3"/>
      <c r="E42" s="23"/>
      <c r="F42" s="19"/>
    </row>
    <row r="43" spans="1:7" customFormat="1">
      <c r="A43" s="14"/>
      <c r="B43" s="15"/>
      <c r="C43" s="36" t="s">
        <v>61</v>
      </c>
      <c r="D43" s="16"/>
      <c r="E43" s="37"/>
      <c r="F43" s="37"/>
      <c r="G43" s="15"/>
    </row>
    <row r="44" spans="1:7" customFormat="1">
      <c r="A44" s="14" t="s">
        <v>62</v>
      </c>
      <c r="B44" s="15"/>
      <c r="C44" s="16"/>
      <c r="D44" s="3" t="s">
        <v>63</v>
      </c>
      <c r="E44" s="32">
        <v>469963.15</v>
      </c>
      <c r="F44" s="12"/>
      <c r="G44" s="15"/>
    </row>
    <row r="45" spans="1:7" customFormat="1">
      <c r="A45" s="14" t="s">
        <v>64</v>
      </c>
      <c r="B45" s="15"/>
      <c r="C45" s="16"/>
      <c r="D45" s="3" t="s">
        <v>65</v>
      </c>
      <c r="E45" s="12"/>
      <c r="F45" s="12"/>
      <c r="G45" s="15"/>
    </row>
    <row r="46" spans="1:7" customFormat="1">
      <c r="A46" s="14" t="s">
        <v>66</v>
      </c>
      <c r="B46" s="15"/>
      <c r="C46" s="16"/>
      <c r="D46" s="3" t="s">
        <v>67</v>
      </c>
      <c r="E46" s="12"/>
      <c r="F46" s="12"/>
      <c r="G46" s="15"/>
    </row>
    <row r="47" spans="1:7" customFormat="1">
      <c r="A47" s="14" t="s">
        <v>68</v>
      </c>
      <c r="B47" s="15"/>
      <c r="C47" s="16"/>
      <c r="D47" s="3" t="s">
        <v>69</v>
      </c>
      <c r="E47" s="35"/>
      <c r="F47" s="12"/>
      <c r="G47" s="15"/>
    </row>
    <row r="48" spans="1:7" customFormat="1">
      <c r="A48" s="14" t="s">
        <v>70</v>
      </c>
      <c r="B48" s="15"/>
      <c r="C48" s="16"/>
      <c r="D48" s="3" t="s">
        <v>71</v>
      </c>
      <c r="E48" s="21"/>
      <c r="F48" s="12"/>
      <c r="G48" s="15"/>
    </row>
    <row r="49" spans="1:8" customFormat="1">
      <c r="A49" s="14" t="s">
        <v>72</v>
      </c>
      <c r="B49" s="15"/>
      <c r="C49" s="16"/>
      <c r="D49" s="3" t="s">
        <v>73</v>
      </c>
      <c r="E49" s="12"/>
      <c r="F49" s="12"/>
      <c r="G49" s="15"/>
    </row>
    <row r="50" spans="1:8" customFormat="1" ht="16.5" customHeight="1">
      <c r="A50" s="14"/>
      <c r="B50" s="15"/>
      <c r="C50" s="36" t="s">
        <v>74</v>
      </c>
      <c r="D50" s="16"/>
      <c r="E50" s="22">
        <f>+E44+E48+E49</f>
        <v>469963.15</v>
      </c>
      <c r="F50" s="19"/>
      <c r="G50" s="15"/>
    </row>
    <row r="51" spans="1:8">
      <c r="C51" s="8" t="s">
        <v>75</v>
      </c>
      <c r="D51" s="3"/>
      <c r="E51" s="23">
        <f>+E41+E50</f>
        <v>28276003.659999996</v>
      </c>
      <c r="F51" s="22">
        <f>SUM(F41,F50)</f>
        <v>0</v>
      </c>
    </row>
    <row r="52" spans="1:8">
      <c r="C52" s="8"/>
      <c r="D52" s="3"/>
      <c r="E52" s="19"/>
      <c r="F52" s="13"/>
    </row>
    <row r="53" spans="1:8">
      <c r="C53" s="8" t="s">
        <v>76</v>
      </c>
      <c r="D53" s="3"/>
      <c r="E53" s="13"/>
      <c r="F53" s="13"/>
    </row>
    <row r="54" spans="1:8" customFormat="1">
      <c r="A54" s="14" t="s">
        <v>77</v>
      </c>
      <c r="B54" s="15"/>
      <c r="C54" s="36"/>
      <c r="D54" s="3" t="s">
        <v>78</v>
      </c>
      <c r="E54" s="12">
        <v>2607159.9299999801</v>
      </c>
      <c r="F54" s="12"/>
      <c r="G54" s="38"/>
    </row>
    <row r="55" spans="1:8" customFormat="1">
      <c r="A55" s="14" t="s">
        <v>79</v>
      </c>
      <c r="B55" s="15"/>
      <c r="C55" s="16"/>
      <c r="D55" s="3" t="s">
        <v>80</v>
      </c>
      <c r="E55" s="12">
        <v>0</v>
      </c>
      <c r="F55" s="12"/>
      <c r="G55" s="15"/>
    </row>
    <row r="56" spans="1:8">
      <c r="A56" s="1" t="s">
        <v>81</v>
      </c>
      <c r="C56" s="3"/>
      <c r="D56" s="3" t="s">
        <v>82</v>
      </c>
      <c r="E56" s="19">
        <f>'[1]ERF SRS'!F28</f>
        <v>-5041902.67</v>
      </c>
      <c r="F56" s="13"/>
    </row>
    <row r="57" spans="1:8">
      <c r="A57" s="1" t="s">
        <v>83</v>
      </c>
      <c r="C57" s="3"/>
      <c r="D57" s="3" t="s">
        <v>84</v>
      </c>
      <c r="E57" s="19">
        <v>52175264.280000001</v>
      </c>
      <c r="F57" s="25"/>
      <c r="G57" s="33"/>
    </row>
    <row r="58" spans="1:8" customFormat="1">
      <c r="A58" s="14" t="s">
        <v>85</v>
      </c>
      <c r="B58" s="15"/>
      <c r="C58" s="16"/>
      <c r="D58" s="3" t="s">
        <v>86</v>
      </c>
      <c r="E58" s="19"/>
      <c r="F58" s="19"/>
      <c r="G58" s="15"/>
      <c r="H58" s="39"/>
    </row>
    <row r="59" spans="1:8">
      <c r="C59" s="8" t="s">
        <v>87</v>
      </c>
      <c r="D59" s="3"/>
      <c r="E59" s="22">
        <f>+E54+E56+E57</f>
        <v>49740521.539999984</v>
      </c>
      <c r="F59" s="22"/>
    </row>
    <row r="60" spans="1:8">
      <c r="C60" s="8"/>
      <c r="D60" s="3"/>
      <c r="E60" s="11"/>
      <c r="F60" s="11"/>
    </row>
    <row r="61" spans="1:8" ht="15.75" thickBot="1">
      <c r="C61" s="8" t="s">
        <v>88</v>
      </c>
      <c r="D61" s="3"/>
      <c r="E61" s="29">
        <f>+E59+E51</f>
        <v>78016525.199999988</v>
      </c>
      <c r="F61" s="29">
        <f>+F51+F59</f>
        <v>0</v>
      </c>
      <c r="G61" s="40"/>
      <c r="H61" s="41">
        <f>E28-E61</f>
        <v>0</v>
      </c>
    </row>
    <row r="62" spans="1:8" ht="15.75" thickTop="1">
      <c r="C62" s="8"/>
      <c r="D62" s="3"/>
      <c r="E62" s="23"/>
      <c r="F62" s="23"/>
      <c r="G62" s="40"/>
    </row>
    <row r="63" spans="1:8">
      <c r="E63" s="42"/>
      <c r="F63" s="33"/>
    </row>
    <row r="65" spans="4:11">
      <c r="D65" s="43"/>
      <c r="G65" s="43"/>
      <c r="H65" s="44"/>
    </row>
    <row r="66" spans="4:11" ht="15.75">
      <c r="D66" s="45" t="s">
        <v>89</v>
      </c>
      <c r="E66" s="46"/>
      <c r="G66" s="47" t="s">
        <v>90</v>
      </c>
      <c r="H66" s="47"/>
    </row>
    <row r="67" spans="4:11">
      <c r="E67" s="33"/>
    </row>
    <row r="71" spans="4:11">
      <c r="G71" s="43"/>
      <c r="H71" s="44"/>
      <c r="K71" s="41"/>
    </row>
    <row r="72" spans="4:11">
      <c r="D72" s="48" t="s">
        <v>91</v>
      </c>
      <c r="G72" s="47" t="s">
        <v>92</v>
      </c>
      <c r="H72" s="47"/>
    </row>
    <row r="76" spans="4:11">
      <c r="H76" s="41">
        <f>SUM(E56:E57)</f>
        <v>47133361.609999999</v>
      </c>
    </row>
  </sheetData>
  <mergeCells count="6">
    <mergeCell ref="C2:G2"/>
    <mergeCell ref="C3:G3"/>
    <mergeCell ref="C4:G4"/>
    <mergeCell ref="C5:G5"/>
    <mergeCell ref="G66:H66"/>
    <mergeCell ref="G72:H72"/>
  </mergeCells>
  <pageMargins left="0.70866141732283505" right="0.70866141732283505" top="0.196850393700787" bottom="0" header="0.31496062992126" footer="0.31496062992126"/>
  <pageSetup scale="7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2026-04-20T17:51:46Z</dcterms:created>
  <dcterms:modified xsi:type="dcterms:W3CDTF">2026-04-20T17:52:13Z</dcterms:modified>
</cp:coreProperties>
</file>