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AI\Documents\"/>
    </mc:Choice>
  </mc:AlternateContent>
  <bookViews>
    <workbookView xWindow="0" yWindow="0" windowWidth="28800" windowHeight="12315"/>
  </bookViews>
  <sheets>
    <sheet name="Deud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9" i="1" l="1"/>
  <c r="Q10" i="1"/>
  <c r="Q11" i="1"/>
  <c r="Q12" i="1"/>
  <c r="Q13" i="1"/>
  <c r="Q14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9" i="1"/>
  <c r="E120" i="1"/>
  <c r="F120" i="1"/>
  <c r="G120" i="1"/>
  <c r="H120" i="1"/>
  <c r="I120" i="1"/>
  <c r="J120" i="1"/>
  <c r="K120" i="1"/>
  <c r="L120" i="1"/>
  <c r="M120" i="1"/>
  <c r="N120" i="1"/>
  <c r="O120" i="1"/>
  <c r="P120" i="1"/>
  <c r="Q120" i="1"/>
  <c r="Q127" i="1" s="1"/>
  <c r="Q126" i="1"/>
  <c r="E369" i="1"/>
  <c r="F369" i="1"/>
  <c r="G369" i="1"/>
  <c r="H369" i="1"/>
  <c r="I369" i="1"/>
  <c r="J369" i="1"/>
  <c r="K369" i="1"/>
  <c r="L369" i="1"/>
  <c r="M369" i="1"/>
  <c r="N369" i="1"/>
  <c r="N375" i="1"/>
  <c r="N376" i="1"/>
</calcChain>
</file>

<file path=xl/sharedStrings.xml><?xml version="1.0" encoding="utf-8"?>
<sst xmlns="http://schemas.openxmlformats.org/spreadsheetml/2006/main" count="320" uniqueCount="110">
  <si>
    <t>Administradora</t>
  </si>
  <si>
    <t>Director</t>
  </si>
  <si>
    <t>Enc. De Cuentas por Cobrar</t>
  </si>
  <si>
    <t xml:space="preserve">Licda. Yudelky Jabalera </t>
  </si>
  <si>
    <t>Dr. Ricardo Julio Romero</t>
  </si>
  <si>
    <t>Lic. Felicia Ubiera</t>
  </si>
  <si>
    <t>Autorizado Por:</t>
  </si>
  <si>
    <t>Revisado Por:</t>
  </si>
  <si>
    <t>Preparado Por:</t>
  </si>
  <si>
    <t xml:space="preserve">TOTAL GENERAL </t>
  </si>
  <si>
    <t>LOCAL DE LAS UNAP SRS ESTE</t>
  </si>
  <si>
    <t>ALQUILERES</t>
  </si>
  <si>
    <t>SERVICIO DE ASEO</t>
  </si>
  <si>
    <t>AYUNTAMIENTO MUNICIPAL SPM</t>
  </si>
  <si>
    <t>COMBUSTIBLES</t>
  </si>
  <si>
    <t>ESTACION DE COMBUSTIBLES</t>
  </si>
  <si>
    <t>SERVICIO DE ENERGIA ELECTRICA</t>
  </si>
  <si>
    <t xml:space="preserve">EDEESTE </t>
  </si>
  <si>
    <t>GASTOS FIJOS</t>
  </si>
  <si>
    <t>TOTAL GENERAL</t>
  </si>
  <si>
    <t xml:space="preserve">Gerente Financiero </t>
  </si>
  <si>
    <t>Lic. Crispin del Carmen R.</t>
  </si>
  <si>
    <t>VENTA DE SERVICIOS</t>
  </si>
  <si>
    <t>JUAN DE LEON BERROA</t>
  </si>
  <si>
    <t>RAMIREZ PEÑA</t>
  </si>
  <si>
    <t>JARDIN ORIENTAL</t>
  </si>
  <si>
    <t>IMPRESORA YERALDIN</t>
  </si>
  <si>
    <t>VASQUEZ REPUESTOS Y SERVICIOS</t>
  </si>
  <si>
    <t>TIENDA MULTI BOX</t>
  </si>
  <si>
    <t>CENTRO FERRETERO</t>
  </si>
  <si>
    <t>BIO-NOVA SRL</t>
  </si>
  <si>
    <t>PRODUCTOS JOEL</t>
  </si>
  <si>
    <t>CR CASTILLO</t>
  </si>
  <si>
    <t>OLIVARES COMPUTADORAS</t>
  </si>
  <si>
    <t>LIBRERÍA Y PAPELERIA EL SEMBRADOR</t>
  </si>
  <si>
    <t>DINAMED SRL</t>
  </si>
  <si>
    <t xml:space="preserve">FARMACONAL </t>
  </si>
  <si>
    <t>HOME HILARIO</t>
  </si>
  <si>
    <t>RALANSA EIRL</t>
  </si>
  <si>
    <t>MULTI BOX SRL</t>
  </si>
  <si>
    <t>BIONUCLEAR</t>
  </si>
  <si>
    <t>VROA SERVICIOS MULTIPLES</t>
  </si>
  <si>
    <t>CENTRO FERRETERO DEL ESTE</t>
  </si>
  <si>
    <t>PAPELERIA CACTUS</t>
  </si>
  <si>
    <t>ALMANZAR ESTEVEZ</t>
  </si>
  <si>
    <t>AUTO REPUESTO PADILLA</t>
  </si>
  <si>
    <t>ALMACENES IBERIA SRL</t>
  </si>
  <si>
    <t>MARCOS ANTONIO MERCEDES</t>
  </si>
  <si>
    <t>MUSABELL SRL</t>
  </si>
  <si>
    <t>CENTRO FERRETERO EL POLI</t>
  </si>
  <si>
    <t>CAPELLAN DENTAL SRL</t>
  </si>
  <si>
    <t>BIMI STOP SRL</t>
  </si>
  <si>
    <t>ARTICULOS FERRETEROS</t>
  </si>
  <si>
    <t>MAXIMA FERRETERIA</t>
  </si>
  <si>
    <t>VENTAS DE SERVICIOS</t>
  </si>
  <si>
    <t>DISTRIBUIDORA DE GAS</t>
  </si>
  <si>
    <t>MANT DE EQUIPO DE TRANSPORTE</t>
  </si>
  <si>
    <t>MANT DE EQUIPOS DE TRANSPORTE</t>
  </si>
  <si>
    <t>ALIMENTOS Y BEBIDAS</t>
  </si>
  <si>
    <t>SERVI FRENO DIAZ</t>
  </si>
  <si>
    <t>UNIDAD DE ODONTOLOGIA</t>
  </si>
  <si>
    <t>ROCE DENTAL</t>
  </si>
  <si>
    <t>SERVIS FRENO DIAZ</t>
  </si>
  <si>
    <t>MANT DE EQUIPO</t>
  </si>
  <si>
    <t>LINEXI INSUMOS MEDICOS</t>
  </si>
  <si>
    <t>RAUL SANCHEZ</t>
  </si>
  <si>
    <t>VENTA DE SERVICIO</t>
  </si>
  <si>
    <t>MATERIAL DE OFICINA</t>
  </si>
  <si>
    <t>REPARACION DE VEHICULOS</t>
  </si>
  <si>
    <t>ENMNUEL CENTRO DE GOMAS</t>
  </si>
  <si>
    <t>SANTOS PEREZ CEDEÑO</t>
  </si>
  <si>
    <t>MANT DE EQUIPÒ DE TRANSPORTE</t>
  </si>
  <si>
    <t>HERRERA &amp; SANCHEZ</t>
  </si>
  <si>
    <t xml:space="preserve">RAMIREZ PEÑA FOOT </t>
  </si>
  <si>
    <t>MATERIAL DE LIMPIEZA</t>
  </si>
  <si>
    <t>RAMIREZ PEÑA FOOD</t>
  </si>
  <si>
    <t>AGUA</t>
  </si>
  <si>
    <t>COOAROM</t>
  </si>
  <si>
    <t>CENTRO FERRETERO DEL ESTS</t>
  </si>
  <si>
    <t>REMOZAMIENTO CPN YANIGUA</t>
  </si>
  <si>
    <t>TOPOGRAFIA</t>
  </si>
  <si>
    <t>ALIMENTOS Y BEBIDOS</t>
  </si>
  <si>
    <t>POLLO SANDIE</t>
  </si>
  <si>
    <t>VENTA DE SERVICOS</t>
  </si>
  <si>
    <t>ASEO Y ALBITRIO</t>
  </si>
  <si>
    <t>AYUNTAMINETO MUNICIPAL</t>
  </si>
  <si>
    <t>COMPRA DE NEVERA</t>
  </si>
  <si>
    <t>OVIEDO FARMA SRL</t>
  </si>
  <si>
    <t>TOTAL ADEUDA</t>
  </si>
  <si>
    <t xml:space="preserve">MONTO AÑO 2025 AL 30 DE OCTUBRE </t>
  </si>
  <si>
    <t xml:space="preserve">MONTO AÑO 2025 AL 30 DESEPTIEMBRE </t>
  </si>
  <si>
    <t xml:space="preserve">MONTO AÑO 2025 AL 31 DE AGOSTO </t>
  </si>
  <si>
    <t xml:space="preserve">MONTO AL 31  DE JULIO </t>
  </si>
  <si>
    <t xml:space="preserve">MONTO AÑO 2025 AL 30 DE JUNIO </t>
  </si>
  <si>
    <t>MONTO AÑO 2025 AL 30 DE MAYO</t>
  </si>
  <si>
    <t>MONTO AÑO 2025 AL 30 DE ABRIL</t>
  </si>
  <si>
    <t>MONTO AÑO 2025 AL 31 DE MARZO</t>
  </si>
  <si>
    <t>MONTO AÑO 2025 AL 31  ENERO</t>
  </si>
  <si>
    <t xml:space="preserve">MONTO AÑO 2024 </t>
  </si>
  <si>
    <t xml:space="preserve">MONTO AÑO 2023 </t>
  </si>
  <si>
    <t>DEUDA AÑOS ANTERIORES 2022</t>
  </si>
  <si>
    <t>FUENTE FINANCIAMIENTOS (AF-VS)</t>
  </si>
  <si>
    <t>DESCRIPCION (CONCEPTO)</t>
  </si>
  <si>
    <t xml:space="preserve">NOMBRES PROVEEDOR  </t>
  </si>
  <si>
    <t>NO</t>
  </si>
  <si>
    <t>REGIONAL DE SALUD HIGUAMO</t>
  </si>
  <si>
    <t>ESTABLECIMIENTO:___________________________________________________________________________</t>
  </si>
  <si>
    <t>COMPROMISO DE DEUDAS AL 31 DE OCTUBRE 2025</t>
  </si>
  <si>
    <t xml:space="preserve">DIRECCION DE FISCALIZACION Y CONTROL </t>
  </si>
  <si>
    <t xml:space="preserve">SERVICIO NACIONAL DE SALUD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</si>
</sst>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$-1C0A]#,##0.00"/>
    <numFmt numFmtId="165" formatCode="_(* #,##0.0_);_(* \(#,##0.0\);_(* &quot;-&quot;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name val="Times New Roman"/>
      <family val="1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9"/>
      <color theme="1"/>
      <name val="Times New Roman"/>
      <family val="1"/>
    </font>
    <font>
      <sz val="12"/>
      <color theme="1"/>
      <name val="Calibri"/>
      <family val="2"/>
      <scheme val="minor"/>
    </font>
    <font>
      <sz val="11"/>
      <name val="Arial"/>
      <family val="2"/>
    </font>
    <font>
      <sz val="11"/>
      <color rgb="FF000000"/>
      <name val="Times New Roman"/>
      <family val="1"/>
    </font>
    <font>
      <sz val="10"/>
      <color indexed="8"/>
      <name val="MS Sans Serif"/>
      <family val="2"/>
    </font>
    <font>
      <sz val="14"/>
      <color theme="1"/>
      <name val="Times New Roman"/>
      <family val="1"/>
    </font>
    <font>
      <sz val="14"/>
      <color indexed="8"/>
      <name val="Times New Roman"/>
      <family val="1"/>
    </font>
    <font>
      <sz val="12"/>
      <color rgb="FF000000"/>
      <name val="Times New Roman"/>
      <family val="1"/>
    </font>
    <font>
      <b/>
      <sz val="16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2EFDA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0" fontId="18" fillId="0" borderId="0"/>
    <xf numFmtId="0" fontId="18" fillId="0" borderId="0"/>
  </cellStyleXfs>
  <cellXfs count="7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4" fontId="5" fillId="0" borderId="0" xfId="1" applyNumberFormat="1" applyFont="1" applyBorder="1"/>
    <xf numFmtId="4" fontId="5" fillId="0" borderId="0" xfId="0" applyNumberFormat="1" applyFont="1" applyAlignment="1">
      <alignment horizontal="left"/>
    </xf>
    <xf numFmtId="164" fontId="2" fillId="2" borderId="0" xfId="0" applyNumberFormat="1" applyFont="1" applyFill="1" applyAlignment="1">
      <alignment horizontal="right"/>
    </xf>
    <xf numFmtId="164" fontId="2" fillId="2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0" fontId="2" fillId="2" borderId="3" xfId="0" applyFont="1" applyFill="1" applyBorder="1"/>
    <xf numFmtId="4" fontId="6" fillId="0" borderId="0" xfId="1" applyNumberFormat="1" applyFont="1" applyBorder="1" applyAlignment="1"/>
    <xf numFmtId="4" fontId="6" fillId="0" borderId="4" xfId="1" applyNumberFormat="1" applyFont="1" applyBorder="1" applyAlignment="1"/>
    <xf numFmtId="4" fontId="3" fillId="0" borderId="2" xfId="0" applyNumberFormat="1" applyFont="1" applyBorder="1"/>
    <xf numFmtId="0" fontId="3" fillId="0" borderId="2" xfId="0" applyFont="1" applyBorder="1" applyAlignment="1">
      <alignment horizontal="left"/>
    </xf>
    <xf numFmtId="0" fontId="0" fillId="0" borderId="5" xfId="0" applyBorder="1"/>
    <xf numFmtId="4" fontId="7" fillId="3" borderId="0" xfId="0" applyNumberFormat="1" applyFont="1" applyFill="1" applyAlignment="1">
      <alignment horizontal="right"/>
    </xf>
    <xf numFmtId="4" fontId="7" fillId="3" borderId="4" xfId="0" applyNumberFormat="1" applyFont="1" applyFill="1" applyBorder="1" applyAlignment="1">
      <alignment horizontal="right"/>
    </xf>
    <xf numFmtId="4" fontId="7" fillId="0" borderId="4" xfId="0" applyNumberFormat="1" applyFont="1" applyBorder="1" applyAlignment="1">
      <alignment horizontal="right"/>
    </xf>
    <xf numFmtId="4" fontId="7" fillId="0" borderId="4" xfId="0" applyNumberFormat="1" applyFont="1" applyBorder="1"/>
    <xf numFmtId="0" fontId="7" fillId="0" borderId="1" xfId="0" applyFont="1" applyBorder="1"/>
    <xf numFmtId="4" fontId="7" fillId="0" borderId="0" xfId="0" applyNumberFormat="1" applyFont="1" applyAlignment="1">
      <alignment horizontal="right"/>
    </xf>
    <xf numFmtId="0" fontId="7" fillId="0" borderId="4" xfId="0" applyFont="1" applyBorder="1"/>
    <xf numFmtId="4" fontId="7" fillId="0" borderId="4" xfId="0" applyNumberFormat="1" applyFont="1" applyBorder="1" applyAlignment="1">
      <alignment horizontal="left"/>
    </xf>
    <xf numFmtId="165" fontId="8" fillId="4" borderId="0" xfId="1" applyNumberFormat="1" applyFont="1" applyFill="1" applyBorder="1"/>
    <xf numFmtId="165" fontId="8" fillId="4" borderId="4" xfId="1" applyNumberFormat="1" applyFont="1" applyFill="1" applyBorder="1"/>
    <xf numFmtId="43" fontId="8" fillId="4" borderId="4" xfId="1" applyFont="1" applyFill="1" applyBorder="1"/>
    <xf numFmtId="0" fontId="0" fillId="4" borderId="0" xfId="0" applyFill="1"/>
    <xf numFmtId="0" fontId="10" fillId="4" borderId="4" xfId="2" applyFont="1" applyFill="1" applyBorder="1" applyAlignment="1">
      <alignment horizontal="left"/>
    </xf>
    <xf numFmtId="43" fontId="11" fillId="2" borderId="0" xfId="3" applyFont="1" applyFill="1" applyBorder="1" applyAlignment="1">
      <alignment horizontal="right"/>
    </xf>
    <xf numFmtId="43" fontId="11" fillId="2" borderId="4" xfId="3" applyFont="1" applyFill="1" applyBorder="1" applyAlignment="1">
      <alignment horizontal="right"/>
    </xf>
    <xf numFmtId="43" fontId="12" fillId="0" borderId="0" xfId="3" applyFont="1" applyFill="1" applyBorder="1" applyAlignment="1"/>
    <xf numFmtId="43" fontId="12" fillId="0" borderId="5" xfId="3" applyFont="1" applyFill="1" applyBorder="1" applyAlignment="1"/>
    <xf numFmtId="43" fontId="13" fillId="5" borderId="5" xfId="0" applyNumberFormat="1" applyFont="1" applyFill="1" applyBorder="1" applyAlignment="1">
      <alignment horizontal="left"/>
    </xf>
    <xf numFmtId="4" fontId="14" fillId="0" borderId="5" xfId="0" applyNumberFormat="1" applyFont="1" applyBorder="1" applyAlignment="1">
      <alignment horizontal="center"/>
    </xf>
    <xf numFmtId="14" fontId="13" fillId="5" borderId="4" xfId="0" applyNumberFormat="1" applyFont="1" applyFill="1" applyBorder="1" applyAlignment="1">
      <alignment horizontal="center" wrapText="1"/>
    </xf>
    <xf numFmtId="0" fontId="13" fillId="5" borderId="4" xfId="0" applyFont="1" applyFill="1" applyBorder="1" applyAlignment="1">
      <alignment horizontal="left"/>
    </xf>
    <xf numFmtId="0" fontId="13" fillId="5" borderId="4" xfId="0" applyFont="1" applyFill="1" applyBorder="1"/>
    <xf numFmtId="43" fontId="0" fillId="0" borderId="5" xfId="0" applyNumberFormat="1" applyBorder="1"/>
    <xf numFmtId="43" fontId="15" fillId="6" borderId="5" xfId="3" applyFont="1" applyFill="1" applyBorder="1" applyAlignment="1"/>
    <xf numFmtId="14" fontId="13" fillId="5" borderId="5" xfId="0" applyNumberFormat="1" applyFont="1" applyFill="1" applyBorder="1" applyAlignment="1">
      <alignment horizontal="left"/>
    </xf>
    <xf numFmtId="14" fontId="13" fillId="7" borderId="6" xfId="0" applyNumberFormat="1" applyFont="1" applyFill="1" applyBorder="1" applyAlignment="1">
      <alignment horizontal="left" vertical="center" wrapText="1"/>
    </xf>
    <xf numFmtId="0" fontId="13" fillId="7" borderId="6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0" fillId="6" borderId="0" xfId="0" applyFill="1"/>
    <xf numFmtId="43" fontId="0" fillId="6" borderId="5" xfId="0" applyNumberFormat="1" applyFill="1" applyBorder="1"/>
    <xf numFmtId="0" fontId="2" fillId="6" borderId="0" xfId="0" applyFont="1" applyFill="1" applyAlignment="1">
      <alignment horizontal="center" wrapText="1"/>
    </xf>
    <xf numFmtId="43" fontId="15" fillId="0" borderId="5" xfId="3" applyFont="1" applyFill="1" applyBorder="1" applyAlignment="1"/>
    <xf numFmtId="14" fontId="16" fillId="7" borderId="6" xfId="0" applyNumberFormat="1" applyFont="1" applyFill="1" applyBorder="1" applyAlignment="1">
      <alignment horizontal="left" vertical="center" wrapText="1"/>
    </xf>
    <xf numFmtId="0" fontId="16" fillId="7" borderId="6" xfId="0" applyFont="1" applyFill="1" applyBorder="1" applyAlignment="1">
      <alignment horizontal="left" vertical="center" wrapText="1"/>
    </xf>
    <xf numFmtId="0" fontId="8" fillId="6" borderId="6" xfId="0" applyFont="1" applyFill="1" applyBorder="1" applyAlignment="1">
      <alignment horizontal="left"/>
    </xf>
    <xf numFmtId="44" fontId="13" fillId="5" borderId="7" xfId="0" applyNumberFormat="1" applyFont="1" applyFill="1" applyBorder="1" applyAlignment="1">
      <alignment horizontal="center" wrapText="1"/>
    </xf>
    <xf numFmtId="0" fontId="13" fillId="5" borderId="6" xfId="0" applyFont="1" applyFill="1" applyBorder="1" applyAlignment="1">
      <alignment horizontal="left"/>
    </xf>
    <xf numFmtId="0" fontId="13" fillId="5" borderId="6" xfId="0" applyFont="1" applyFill="1" applyBorder="1"/>
    <xf numFmtId="4" fontId="0" fillId="0" borderId="5" xfId="0" applyNumberFormat="1" applyBorder="1"/>
    <xf numFmtId="14" fontId="13" fillId="5" borderId="4" xfId="0" applyNumberFormat="1" applyFont="1" applyFill="1" applyBorder="1" applyAlignment="1">
      <alignment horizontal="left"/>
    </xf>
    <xf numFmtId="0" fontId="17" fillId="7" borderId="4" xfId="0" applyFont="1" applyFill="1" applyBorder="1" applyAlignment="1">
      <alignment horizontal="center" vertical="center" wrapText="1"/>
    </xf>
    <xf numFmtId="0" fontId="17" fillId="7" borderId="4" xfId="0" applyFont="1" applyFill="1" applyBorder="1" applyAlignment="1">
      <alignment horizontal="left" vertical="center" wrapText="1"/>
    </xf>
    <xf numFmtId="43" fontId="0" fillId="0" borderId="4" xfId="0" applyNumberFormat="1" applyBorder="1"/>
    <xf numFmtId="4" fontId="13" fillId="5" borderId="4" xfId="0" applyNumberFormat="1" applyFont="1" applyFill="1" applyBorder="1" applyAlignment="1">
      <alignment horizontal="left"/>
    </xf>
    <xf numFmtId="0" fontId="19" fillId="0" borderId="4" xfId="4" applyFont="1" applyBorder="1" applyAlignment="1">
      <alignment vertical="center"/>
    </xf>
    <xf numFmtId="0" fontId="20" fillId="0" borderId="4" xfId="5" applyFont="1" applyBorder="1" applyAlignment="1">
      <alignment vertical="center"/>
    </xf>
    <xf numFmtId="0" fontId="2" fillId="8" borderId="4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wrapText="1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</cellXfs>
  <cellStyles count="6">
    <cellStyle name="Millares" xfId="1" builtinId="3"/>
    <cellStyle name="Millares 2" xfId="3"/>
    <cellStyle name="Normal" xfId="0" builtinId="0"/>
    <cellStyle name="Normal 17" xfId="5"/>
    <cellStyle name="Normal 2 2" xfId="2"/>
    <cellStyle name="Normal 2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480310" cy="1051560"/>
    <xdr:pic>
      <xdr:nvPicPr>
        <xdr:cNvPr id="2" name="Imagen 1">
          <a:extLst>
            <a:ext uri="{FF2B5EF4-FFF2-40B4-BE49-F238E27FC236}">
              <a16:creationId xmlns:a16="http://schemas.microsoft.com/office/drawing/2014/main" xmlns="" id="{88FDE96B-830C-4629-A768-9AA48EDD7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80310" cy="105156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4"/>
  <sheetViews>
    <sheetView tabSelected="1" topLeftCell="C1" zoomScaleNormal="100" zoomScaleSheetLayoutView="100" workbookViewId="0">
      <selection activeCell="N116" sqref="N116"/>
    </sheetView>
  </sheetViews>
  <sheetFormatPr baseColWidth="10" defaultRowHeight="15" x14ac:dyDescent="0.25"/>
  <cols>
    <col min="1" max="1" width="3.7109375" customWidth="1"/>
    <col min="2" max="2" width="31.5703125" customWidth="1"/>
    <col min="3" max="3" width="29.85546875" customWidth="1"/>
    <col min="4" max="4" width="24.85546875" customWidth="1"/>
    <col min="5" max="5" width="9" customWidth="1"/>
    <col min="6" max="6" width="4.28515625" customWidth="1"/>
    <col min="7" max="7" width="16.42578125" customWidth="1"/>
    <col min="8" max="8" width="17.85546875" customWidth="1"/>
    <col min="9" max="9" width="10.140625" customWidth="1"/>
    <col min="10" max="10" width="16.140625" customWidth="1"/>
    <col min="11" max="11" width="16" customWidth="1"/>
    <col min="12" max="13" width="18.42578125" customWidth="1"/>
    <col min="14" max="16" width="19.42578125" customWidth="1"/>
    <col min="17" max="17" width="21.140625" customWidth="1"/>
  </cols>
  <sheetData>
    <row r="1" spans="1:17" ht="20.25" x14ac:dyDescent="0.3">
      <c r="B1" s="68"/>
      <c r="C1" s="68"/>
      <c r="D1" s="70" t="s">
        <v>109</v>
      </c>
    </row>
    <row r="2" spans="1:17" ht="15.75" x14ac:dyDescent="0.25">
      <c r="B2" s="68"/>
      <c r="C2" s="68"/>
      <c r="D2" s="69" t="s">
        <v>108</v>
      </c>
    </row>
    <row r="3" spans="1:17" x14ac:dyDescent="0.25">
      <c r="B3" s="68"/>
      <c r="C3" s="68"/>
      <c r="D3" s="68" t="s">
        <v>107</v>
      </c>
    </row>
    <row r="6" spans="1:17" x14ac:dyDescent="0.25">
      <c r="A6" t="s">
        <v>106</v>
      </c>
      <c r="C6" s="67" t="s">
        <v>105</v>
      </c>
    </row>
    <row r="7" spans="1:17" x14ac:dyDescent="0.25">
      <c r="C7" s="67"/>
    </row>
    <row r="8" spans="1:17" ht="105" x14ac:dyDescent="0.25">
      <c r="A8" s="66" t="s">
        <v>104</v>
      </c>
      <c r="B8" s="65" t="s">
        <v>103</v>
      </c>
      <c r="C8" s="65" t="s">
        <v>102</v>
      </c>
      <c r="D8" s="66" t="s">
        <v>101</v>
      </c>
      <c r="E8" s="65" t="s">
        <v>100</v>
      </c>
      <c r="F8" s="65" t="s">
        <v>99</v>
      </c>
      <c r="G8" s="65" t="s">
        <v>98</v>
      </c>
      <c r="H8" s="65" t="s">
        <v>97</v>
      </c>
      <c r="I8" s="65" t="s">
        <v>96</v>
      </c>
      <c r="J8" s="65" t="s">
        <v>95</v>
      </c>
      <c r="K8" s="65" t="s">
        <v>94</v>
      </c>
      <c r="L8" s="65" t="s">
        <v>93</v>
      </c>
      <c r="M8" s="65" t="s">
        <v>92</v>
      </c>
      <c r="N8" s="65" t="s">
        <v>91</v>
      </c>
      <c r="O8" s="65" t="s">
        <v>90</v>
      </c>
      <c r="P8" s="65" t="s">
        <v>89</v>
      </c>
      <c r="Q8" s="65" t="s">
        <v>88</v>
      </c>
    </row>
    <row r="9" spans="1:17" s="47" customFormat="1" ht="18.75" x14ac:dyDescent="0.25">
      <c r="A9" s="49"/>
      <c r="B9" s="64" t="s">
        <v>87</v>
      </c>
      <c r="C9" s="63" t="s">
        <v>86</v>
      </c>
      <c r="D9" s="59" t="s">
        <v>66</v>
      </c>
      <c r="E9" s="58"/>
      <c r="F9" s="58"/>
      <c r="G9" s="62">
        <v>742000</v>
      </c>
      <c r="H9" s="61"/>
      <c r="I9" s="41"/>
      <c r="J9" s="41"/>
      <c r="K9" s="41"/>
      <c r="L9" s="41"/>
      <c r="M9" s="41"/>
      <c r="N9" s="41"/>
      <c r="O9" s="41"/>
      <c r="P9" s="41"/>
      <c r="Q9" s="50">
        <f>G9</f>
        <v>742000</v>
      </c>
    </row>
    <row r="10" spans="1:17" ht="15.75" x14ac:dyDescent="0.25">
      <c r="A10" s="46"/>
      <c r="B10" s="60" t="s">
        <v>85</v>
      </c>
      <c r="C10" s="60" t="s">
        <v>84</v>
      </c>
      <c r="D10" s="59" t="s">
        <v>66</v>
      </c>
      <c r="E10" s="58"/>
      <c r="F10" s="58"/>
      <c r="G10" s="58"/>
      <c r="H10" s="41">
        <v>152070</v>
      </c>
      <c r="I10" s="41"/>
      <c r="J10" s="41"/>
      <c r="K10" s="41"/>
      <c r="L10" s="41"/>
      <c r="M10" s="41"/>
      <c r="N10" s="41"/>
      <c r="O10" s="41"/>
      <c r="P10" s="41"/>
      <c r="Q10" s="50">
        <f>H10</f>
        <v>152070</v>
      </c>
    </row>
    <row r="11" spans="1:17" ht="15.75" x14ac:dyDescent="0.25">
      <c r="A11" s="46"/>
      <c r="B11" s="45" t="s">
        <v>75</v>
      </c>
      <c r="C11" s="45" t="s">
        <v>58</v>
      </c>
      <c r="D11" s="44" t="s">
        <v>66</v>
      </c>
      <c r="E11" s="43"/>
      <c r="F11" s="43"/>
      <c r="G11" s="43"/>
      <c r="H11" s="41"/>
      <c r="I11" s="41"/>
      <c r="J11" s="57">
        <v>18526</v>
      </c>
      <c r="K11" s="41"/>
      <c r="L11" s="41"/>
      <c r="M11" s="41"/>
      <c r="N11" s="41"/>
      <c r="O11" s="41"/>
      <c r="P11" s="41"/>
      <c r="Q11" s="50">
        <f>J11</f>
        <v>18526</v>
      </c>
    </row>
    <row r="12" spans="1:17" ht="15.75" x14ac:dyDescent="0.25">
      <c r="A12" s="46"/>
      <c r="B12" s="45" t="s">
        <v>75</v>
      </c>
      <c r="C12" s="45" t="s">
        <v>58</v>
      </c>
      <c r="D12" s="44" t="s">
        <v>66</v>
      </c>
      <c r="E12" s="43"/>
      <c r="F12" s="43"/>
      <c r="G12" s="43"/>
      <c r="H12" s="41"/>
      <c r="I12" s="41"/>
      <c r="J12" s="57">
        <v>14484.5</v>
      </c>
      <c r="K12" s="41"/>
      <c r="L12" s="41"/>
      <c r="M12" s="41"/>
      <c r="N12" s="41"/>
      <c r="O12" s="41"/>
      <c r="P12" s="41"/>
      <c r="Q12" s="50">
        <f>J12</f>
        <v>14484.5</v>
      </c>
    </row>
    <row r="13" spans="1:17" ht="15.75" x14ac:dyDescent="0.25">
      <c r="A13" s="46"/>
      <c r="B13" s="56" t="s">
        <v>82</v>
      </c>
      <c r="C13" s="55" t="s">
        <v>81</v>
      </c>
      <c r="D13" s="54" t="s">
        <v>83</v>
      </c>
      <c r="E13" s="43"/>
      <c r="F13" s="43"/>
      <c r="G13" s="43"/>
      <c r="H13" s="41"/>
      <c r="I13" s="41"/>
      <c r="J13" s="41"/>
      <c r="K13" s="41">
        <v>9902</v>
      </c>
      <c r="L13" s="41"/>
      <c r="M13" s="41"/>
      <c r="N13" s="41"/>
      <c r="O13" s="41"/>
      <c r="P13" s="41"/>
      <c r="Q13" s="50">
        <f>K13</f>
        <v>9902</v>
      </c>
    </row>
    <row r="14" spans="1:17" ht="15.75" x14ac:dyDescent="0.25">
      <c r="A14" s="46"/>
      <c r="B14" s="56" t="s">
        <v>82</v>
      </c>
      <c r="C14" s="55" t="s">
        <v>81</v>
      </c>
      <c r="D14" s="54" t="s">
        <v>22</v>
      </c>
      <c r="E14" s="43"/>
      <c r="F14" s="43"/>
      <c r="G14" s="43"/>
      <c r="H14" s="41"/>
      <c r="I14" s="41"/>
      <c r="J14" s="41"/>
      <c r="K14" s="41">
        <v>11023</v>
      </c>
      <c r="L14" s="41"/>
      <c r="M14" s="41"/>
      <c r="N14" s="41"/>
      <c r="O14" s="41"/>
      <c r="P14" s="41"/>
      <c r="Q14" s="50">
        <f>K14</f>
        <v>11023</v>
      </c>
    </row>
    <row r="15" spans="1:17" ht="15.75" x14ac:dyDescent="0.25">
      <c r="A15" s="46"/>
      <c r="B15" s="56" t="s">
        <v>82</v>
      </c>
      <c r="C15" s="55" t="s">
        <v>81</v>
      </c>
      <c r="D15" s="54" t="s">
        <v>22</v>
      </c>
      <c r="E15" s="43"/>
      <c r="F15" s="43"/>
      <c r="G15" s="43"/>
      <c r="H15" s="41"/>
      <c r="I15" s="41"/>
      <c r="J15" s="41"/>
      <c r="K15" s="41">
        <v>34980</v>
      </c>
      <c r="L15" s="41"/>
      <c r="M15" s="41"/>
      <c r="N15" s="41"/>
      <c r="O15" s="41"/>
      <c r="P15" s="41"/>
      <c r="Q15" s="50">
        <v>34980</v>
      </c>
    </row>
    <row r="16" spans="1:17" ht="15.75" x14ac:dyDescent="0.25">
      <c r="A16" s="46"/>
      <c r="B16" s="52" t="s">
        <v>70</v>
      </c>
      <c r="C16" s="52" t="s">
        <v>63</v>
      </c>
      <c r="D16" s="51" t="s">
        <v>66</v>
      </c>
      <c r="E16" s="43"/>
      <c r="F16" s="43"/>
      <c r="G16" s="43"/>
      <c r="H16" s="41"/>
      <c r="I16" s="41"/>
      <c r="J16" s="41"/>
      <c r="K16" s="41"/>
      <c r="L16" s="41">
        <v>590</v>
      </c>
      <c r="M16" s="41"/>
      <c r="N16" s="41"/>
      <c r="O16" s="41"/>
      <c r="P16" s="41"/>
      <c r="Q16" s="50">
        <f>L16</f>
        <v>590</v>
      </c>
    </row>
    <row r="17" spans="1:17" ht="15.75" x14ac:dyDescent="0.25">
      <c r="A17" s="46"/>
      <c r="B17" s="52" t="s">
        <v>80</v>
      </c>
      <c r="C17" s="53" t="s">
        <v>79</v>
      </c>
      <c r="D17" s="51" t="s">
        <v>22</v>
      </c>
      <c r="E17" s="43"/>
      <c r="F17" s="43"/>
      <c r="G17" s="43"/>
      <c r="H17" s="41"/>
      <c r="I17" s="41"/>
      <c r="J17" s="41"/>
      <c r="K17" s="41"/>
      <c r="L17" s="41">
        <v>1222202.19</v>
      </c>
      <c r="M17" s="41"/>
      <c r="N17" s="41"/>
      <c r="O17" s="41"/>
      <c r="P17" s="41"/>
      <c r="Q17" s="50">
        <f>L17</f>
        <v>1222202.19</v>
      </c>
    </row>
    <row r="18" spans="1:17" ht="28.5" x14ac:dyDescent="0.25">
      <c r="A18" s="46"/>
      <c r="B18" s="52" t="s">
        <v>78</v>
      </c>
      <c r="C18" s="53" t="s">
        <v>52</v>
      </c>
      <c r="D18" s="51" t="s">
        <v>22</v>
      </c>
      <c r="E18" s="43"/>
      <c r="F18" s="43"/>
      <c r="G18" s="43"/>
      <c r="H18" s="41"/>
      <c r="I18" s="41"/>
      <c r="J18" s="41"/>
      <c r="K18" s="41"/>
      <c r="L18" s="41">
        <v>40774.61</v>
      </c>
      <c r="M18" s="41"/>
      <c r="N18" s="41"/>
      <c r="O18" s="41"/>
      <c r="P18" s="41"/>
      <c r="Q18" s="50">
        <f>L18</f>
        <v>40774.61</v>
      </c>
    </row>
    <row r="19" spans="1:17" ht="28.5" x14ac:dyDescent="0.25">
      <c r="A19" s="46"/>
      <c r="B19" s="52" t="s">
        <v>78</v>
      </c>
      <c r="C19" s="53" t="s">
        <v>52</v>
      </c>
      <c r="D19" s="51" t="s">
        <v>22</v>
      </c>
      <c r="E19" s="43"/>
      <c r="F19" s="43"/>
      <c r="G19" s="43"/>
      <c r="H19" s="41"/>
      <c r="I19" s="41"/>
      <c r="J19" s="41"/>
      <c r="K19" s="41"/>
      <c r="L19" s="41">
        <v>34598.57</v>
      </c>
      <c r="M19" s="41"/>
      <c r="N19" s="41"/>
      <c r="O19" s="41"/>
      <c r="P19" s="41"/>
      <c r="Q19" s="50">
        <f>L19</f>
        <v>34598.57</v>
      </c>
    </row>
    <row r="20" spans="1:17" ht="15.75" x14ac:dyDescent="0.25">
      <c r="A20" s="46"/>
      <c r="B20" s="52" t="s">
        <v>77</v>
      </c>
      <c r="C20" s="53" t="s">
        <v>76</v>
      </c>
      <c r="D20" s="51" t="s">
        <v>22</v>
      </c>
      <c r="E20" s="43"/>
      <c r="F20" s="43"/>
      <c r="G20" s="43"/>
      <c r="H20" s="41"/>
      <c r="I20" s="41"/>
      <c r="J20" s="41"/>
      <c r="K20" s="41"/>
      <c r="L20" s="41">
        <v>17040</v>
      </c>
      <c r="M20" s="41"/>
      <c r="N20" s="41"/>
      <c r="O20" s="41"/>
      <c r="P20" s="41"/>
      <c r="Q20" s="50">
        <f>L20</f>
        <v>17040</v>
      </c>
    </row>
    <row r="21" spans="1:17" ht="15.75" x14ac:dyDescent="0.25">
      <c r="A21" s="46"/>
      <c r="B21" s="52" t="s">
        <v>75</v>
      </c>
      <c r="C21" s="53" t="s">
        <v>58</v>
      </c>
      <c r="D21" s="51" t="s">
        <v>22</v>
      </c>
      <c r="E21" s="43"/>
      <c r="F21" s="43"/>
      <c r="G21" s="43"/>
      <c r="H21" s="41"/>
      <c r="I21" s="41"/>
      <c r="J21" s="41"/>
      <c r="K21" s="41"/>
      <c r="L21" s="41">
        <v>39499.5</v>
      </c>
      <c r="M21" s="41"/>
      <c r="N21" s="41"/>
      <c r="O21" s="41"/>
      <c r="P21" s="41"/>
      <c r="Q21" s="50">
        <f>L21</f>
        <v>39499.5</v>
      </c>
    </row>
    <row r="22" spans="1:17" ht="15.75" x14ac:dyDescent="0.25">
      <c r="A22" s="46"/>
      <c r="B22" s="52" t="s">
        <v>37</v>
      </c>
      <c r="C22" s="53" t="s">
        <v>74</v>
      </c>
      <c r="D22" s="51" t="s">
        <v>66</v>
      </c>
      <c r="E22" s="43"/>
      <c r="F22" s="43"/>
      <c r="G22" s="43"/>
      <c r="H22" s="41"/>
      <c r="I22" s="41"/>
      <c r="J22" s="41"/>
      <c r="K22" s="41"/>
      <c r="L22" s="41">
        <v>34113.800000000003</v>
      </c>
      <c r="M22" s="41"/>
      <c r="N22" s="41"/>
      <c r="O22" s="41"/>
      <c r="P22" s="41"/>
      <c r="Q22" s="50">
        <f>L22</f>
        <v>34113.800000000003</v>
      </c>
    </row>
    <row r="23" spans="1:17" ht="15.75" x14ac:dyDescent="0.25">
      <c r="A23" s="46"/>
      <c r="B23" s="52" t="s">
        <v>73</v>
      </c>
      <c r="C23" s="52" t="s">
        <v>58</v>
      </c>
      <c r="D23" s="51" t="s">
        <v>66</v>
      </c>
      <c r="E23" s="43"/>
      <c r="F23" s="43"/>
      <c r="G23" s="43"/>
      <c r="H23" s="41"/>
      <c r="I23" s="41"/>
      <c r="J23" s="41"/>
      <c r="K23" s="41"/>
      <c r="L23" s="41">
        <v>6608</v>
      </c>
      <c r="M23" s="41"/>
      <c r="N23" s="41"/>
      <c r="O23" s="41"/>
      <c r="P23" s="41"/>
      <c r="Q23" s="50">
        <f>L23</f>
        <v>6608</v>
      </c>
    </row>
    <row r="24" spans="1:17" ht="28.5" x14ac:dyDescent="0.25">
      <c r="A24" s="46"/>
      <c r="B24" s="52" t="s">
        <v>70</v>
      </c>
      <c r="C24" s="52" t="s">
        <v>56</v>
      </c>
      <c r="D24" s="51" t="s">
        <v>66</v>
      </c>
      <c r="E24" s="43"/>
      <c r="F24" s="43"/>
      <c r="G24" s="43"/>
      <c r="H24" s="41"/>
      <c r="I24" s="41"/>
      <c r="J24" s="41"/>
      <c r="K24" s="41"/>
      <c r="L24" s="41"/>
      <c r="M24" s="41">
        <v>590</v>
      </c>
      <c r="N24" s="41"/>
      <c r="O24" s="41"/>
      <c r="P24" s="41"/>
      <c r="Q24" s="50">
        <f>M24</f>
        <v>590</v>
      </c>
    </row>
    <row r="25" spans="1:17" ht="28.5" x14ac:dyDescent="0.25">
      <c r="A25" s="46"/>
      <c r="B25" s="52" t="s">
        <v>42</v>
      </c>
      <c r="C25" s="52" t="s">
        <v>52</v>
      </c>
      <c r="D25" s="51" t="s">
        <v>66</v>
      </c>
      <c r="E25" s="43"/>
      <c r="F25" s="43"/>
      <c r="G25" s="43"/>
      <c r="H25" s="41"/>
      <c r="I25" s="41"/>
      <c r="J25" s="41"/>
      <c r="K25" s="41"/>
      <c r="L25" s="41"/>
      <c r="M25" s="41">
        <v>18110.14</v>
      </c>
      <c r="N25" s="41"/>
      <c r="O25" s="41"/>
      <c r="P25" s="41"/>
      <c r="Q25" s="50">
        <f>M25</f>
        <v>18110.14</v>
      </c>
    </row>
    <row r="26" spans="1:17" s="47" customFormat="1" ht="28.5" x14ac:dyDescent="0.25">
      <c r="A26" s="49"/>
      <c r="B26" s="45" t="s">
        <v>72</v>
      </c>
      <c r="C26" s="45" t="s">
        <v>71</v>
      </c>
      <c r="D26" s="44" t="s">
        <v>66</v>
      </c>
      <c r="E26" s="43"/>
      <c r="F26" s="43"/>
      <c r="G26" s="43"/>
      <c r="H26" s="48"/>
      <c r="I26" s="48"/>
      <c r="J26" s="48"/>
      <c r="K26" s="48"/>
      <c r="L26" s="48"/>
      <c r="M26" s="48">
        <v>9480</v>
      </c>
      <c r="N26" s="48"/>
      <c r="O26" s="48"/>
      <c r="P26" s="48"/>
      <c r="Q26" s="50">
        <f>M26</f>
        <v>9480</v>
      </c>
    </row>
    <row r="27" spans="1:17" s="47" customFormat="1" ht="28.5" x14ac:dyDescent="0.25">
      <c r="A27" s="49"/>
      <c r="B27" s="45" t="s">
        <v>70</v>
      </c>
      <c r="C27" s="45" t="s">
        <v>56</v>
      </c>
      <c r="D27" s="44" t="s">
        <v>66</v>
      </c>
      <c r="E27" s="43"/>
      <c r="F27" s="43"/>
      <c r="G27" s="43"/>
      <c r="H27" s="48"/>
      <c r="I27" s="48"/>
      <c r="J27" s="48"/>
      <c r="K27" s="48"/>
      <c r="L27" s="48"/>
      <c r="M27" s="48">
        <v>1180</v>
      </c>
      <c r="N27" s="48"/>
      <c r="O27" s="48"/>
      <c r="P27" s="48"/>
      <c r="Q27" s="50">
        <f>M27</f>
        <v>1180</v>
      </c>
    </row>
    <row r="28" spans="1:17" s="47" customFormat="1" ht="28.5" x14ac:dyDescent="0.25">
      <c r="A28" s="49"/>
      <c r="B28" s="45" t="s">
        <v>70</v>
      </c>
      <c r="C28" s="45" t="s">
        <v>56</v>
      </c>
      <c r="D28" s="44" t="s">
        <v>66</v>
      </c>
      <c r="E28" s="43"/>
      <c r="F28" s="43"/>
      <c r="G28" s="43"/>
      <c r="H28" s="48"/>
      <c r="I28" s="48"/>
      <c r="J28" s="48"/>
      <c r="K28" s="48"/>
      <c r="L28" s="48"/>
      <c r="M28" s="48">
        <v>590</v>
      </c>
      <c r="N28" s="48"/>
      <c r="O28" s="48"/>
      <c r="P28" s="48"/>
      <c r="Q28" s="50">
        <f>M28</f>
        <v>590</v>
      </c>
    </row>
    <row r="29" spans="1:17" s="47" customFormat="1" ht="28.5" x14ac:dyDescent="0.25">
      <c r="A29" s="49"/>
      <c r="B29" s="45" t="s">
        <v>70</v>
      </c>
      <c r="C29" s="45" t="s">
        <v>56</v>
      </c>
      <c r="D29" s="44" t="s">
        <v>66</v>
      </c>
      <c r="E29" s="43"/>
      <c r="F29" s="43"/>
      <c r="G29" s="43"/>
      <c r="H29" s="48"/>
      <c r="I29" s="48"/>
      <c r="J29" s="48"/>
      <c r="K29" s="48"/>
      <c r="L29" s="48"/>
      <c r="M29" s="48">
        <v>590</v>
      </c>
      <c r="N29" s="48"/>
      <c r="O29" s="48"/>
      <c r="P29" s="48"/>
      <c r="Q29" s="50">
        <f>M29</f>
        <v>590</v>
      </c>
    </row>
    <row r="30" spans="1:17" s="47" customFormat="1" ht="28.5" x14ac:dyDescent="0.25">
      <c r="A30" s="49"/>
      <c r="B30" s="45" t="s">
        <v>70</v>
      </c>
      <c r="C30" s="45" t="s">
        <v>56</v>
      </c>
      <c r="D30" s="44" t="s">
        <v>66</v>
      </c>
      <c r="E30" s="43"/>
      <c r="F30" s="43"/>
      <c r="G30" s="43"/>
      <c r="H30" s="48"/>
      <c r="I30" s="48"/>
      <c r="J30" s="48"/>
      <c r="K30" s="48"/>
      <c r="L30" s="48"/>
      <c r="M30" s="48">
        <v>590</v>
      </c>
      <c r="N30" s="48"/>
      <c r="O30" s="48"/>
      <c r="P30" s="48"/>
      <c r="Q30" s="50">
        <f>M30</f>
        <v>590</v>
      </c>
    </row>
    <row r="31" spans="1:17" s="47" customFormat="1" ht="28.5" x14ac:dyDescent="0.25">
      <c r="A31" s="49"/>
      <c r="B31" s="45" t="s">
        <v>70</v>
      </c>
      <c r="C31" s="45" t="s">
        <v>56</v>
      </c>
      <c r="D31" s="44" t="s">
        <v>66</v>
      </c>
      <c r="E31" s="43"/>
      <c r="F31" s="43"/>
      <c r="G31" s="43"/>
      <c r="H31" s="48"/>
      <c r="I31" s="48"/>
      <c r="J31" s="48"/>
      <c r="K31" s="48"/>
      <c r="L31" s="48"/>
      <c r="M31" s="48">
        <v>590</v>
      </c>
      <c r="N31" s="48"/>
      <c r="O31" s="48"/>
      <c r="P31" s="48"/>
      <c r="Q31" s="50">
        <f>M31</f>
        <v>590</v>
      </c>
    </row>
    <row r="32" spans="1:17" s="47" customFormat="1" ht="28.5" x14ac:dyDescent="0.25">
      <c r="A32" s="49"/>
      <c r="B32" s="45" t="s">
        <v>69</v>
      </c>
      <c r="C32" s="45" t="s">
        <v>68</v>
      </c>
      <c r="D32" s="44" t="s">
        <v>54</v>
      </c>
      <c r="E32" s="43"/>
      <c r="F32" s="43"/>
      <c r="G32" s="43"/>
      <c r="H32" s="48"/>
      <c r="I32" s="48"/>
      <c r="J32" s="48"/>
      <c r="K32" s="48"/>
      <c r="L32" s="48"/>
      <c r="M32" s="48">
        <v>767</v>
      </c>
      <c r="N32" s="48"/>
      <c r="O32" s="48"/>
      <c r="P32" s="48"/>
      <c r="Q32" s="50">
        <f>M32</f>
        <v>767</v>
      </c>
    </row>
    <row r="33" spans="1:17" s="47" customFormat="1" ht="15.75" x14ac:dyDescent="0.25">
      <c r="A33" s="49"/>
      <c r="B33" s="45" t="s">
        <v>37</v>
      </c>
      <c r="C33" s="45" t="s">
        <v>67</v>
      </c>
      <c r="D33" s="44" t="s">
        <v>66</v>
      </c>
      <c r="E33" s="43"/>
      <c r="F33" s="43"/>
      <c r="G33" s="43"/>
      <c r="H33" s="48"/>
      <c r="I33" s="48"/>
      <c r="J33" s="48"/>
      <c r="K33" s="48"/>
      <c r="L33" s="48"/>
      <c r="M33" s="48">
        <v>8968</v>
      </c>
      <c r="N33" s="48"/>
      <c r="O33" s="48"/>
      <c r="P33" s="48"/>
      <c r="Q33" s="50">
        <f>M33</f>
        <v>8968</v>
      </c>
    </row>
    <row r="34" spans="1:17" s="47" customFormat="1" ht="28.5" x14ac:dyDescent="0.25">
      <c r="A34" s="49"/>
      <c r="B34" s="45" t="s">
        <v>59</v>
      </c>
      <c r="C34" s="45" t="s">
        <v>56</v>
      </c>
      <c r="D34" s="44" t="s">
        <v>66</v>
      </c>
      <c r="E34" s="43"/>
      <c r="F34" s="43"/>
      <c r="G34" s="43"/>
      <c r="H34" s="48"/>
      <c r="I34" s="48"/>
      <c r="J34" s="48"/>
      <c r="K34" s="48"/>
      <c r="L34" s="48"/>
      <c r="M34" s="48">
        <v>6000.01</v>
      </c>
      <c r="N34" s="48"/>
      <c r="O34" s="48"/>
      <c r="P34" s="48"/>
      <c r="Q34" s="50">
        <f>M34</f>
        <v>6000.01</v>
      </c>
    </row>
    <row r="35" spans="1:17" s="47" customFormat="1" ht="28.5" x14ac:dyDescent="0.25">
      <c r="A35" s="49"/>
      <c r="B35" s="45" t="s">
        <v>59</v>
      </c>
      <c r="C35" s="45" t="s">
        <v>56</v>
      </c>
      <c r="D35" s="44" t="s">
        <v>66</v>
      </c>
      <c r="E35" s="43"/>
      <c r="F35" s="43"/>
      <c r="G35" s="43"/>
      <c r="H35" s="48"/>
      <c r="I35" s="48"/>
      <c r="J35" s="48"/>
      <c r="K35" s="48"/>
      <c r="L35" s="48"/>
      <c r="M35" s="48">
        <v>15350.01</v>
      </c>
      <c r="N35" s="48"/>
      <c r="O35" s="48"/>
      <c r="P35" s="48"/>
      <c r="Q35" s="50">
        <f>M35</f>
        <v>15350.01</v>
      </c>
    </row>
    <row r="36" spans="1:17" s="47" customFormat="1" ht="28.5" x14ac:dyDescent="0.25">
      <c r="A36" s="49"/>
      <c r="B36" s="45" t="s">
        <v>59</v>
      </c>
      <c r="C36" s="45" t="s">
        <v>56</v>
      </c>
      <c r="D36" s="44" t="s">
        <v>66</v>
      </c>
      <c r="E36" s="43"/>
      <c r="F36" s="43"/>
      <c r="G36" s="43"/>
      <c r="H36" s="48"/>
      <c r="I36" s="48"/>
      <c r="J36" s="48"/>
      <c r="K36" s="48"/>
      <c r="L36" s="48"/>
      <c r="M36" s="48">
        <v>5900</v>
      </c>
      <c r="N36" s="48"/>
      <c r="O36" s="48"/>
      <c r="P36" s="48"/>
      <c r="Q36" s="50">
        <f>M36</f>
        <v>5900</v>
      </c>
    </row>
    <row r="37" spans="1:17" s="47" customFormat="1" ht="28.5" x14ac:dyDescent="0.25">
      <c r="A37" s="49"/>
      <c r="B37" s="45" t="s">
        <v>59</v>
      </c>
      <c r="C37" s="45" t="s">
        <v>56</v>
      </c>
      <c r="D37" s="44" t="s">
        <v>66</v>
      </c>
      <c r="E37" s="43"/>
      <c r="F37" s="43"/>
      <c r="G37" s="43"/>
      <c r="H37" s="48"/>
      <c r="I37" s="48"/>
      <c r="J37" s="48"/>
      <c r="K37" s="48"/>
      <c r="L37" s="48"/>
      <c r="M37" s="48">
        <v>10800</v>
      </c>
      <c r="N37" s="48"/>
      <c r="O37" s="48"/>
      <c r="P37" s="48"/>
      <c r="Q37" s="50">
        <f>M37</f>
        <v>10800</v>
      </c>
    </row>
    <row r="38" spans="1:17" s="47" customFormat="1" ht="15.75" x14ac:dyDescent="0.25">
      <c r="A38" s="49"/>
      <c r="B38" s="45" t="s">
        <v>43</v>
      </c>
      <c r="C38" s="45" t="s">
        <v>67</v>
      </c>
      <c r="D38" s="44" t="s">
        <v>66</v>
      </c>
      <c r="E38" s="43"/>
      <c r="F38" s="43"/>
      <c r="G38" s="43"/>
      <c r="H38" s="48"/>
      <c r="I38" s="48"/>
      <c r="J38" s="48"/>
      <c r="K38" s="48"/>
      <c r="L38" s="48"/>
      <c r="M38" s="48">
        <v>7065.05</v>
      </c>
      <c r="N38" s="48"/>
      <c r="O38" s="48"/>
      <c r="P38" s="48"/>
      <c r="Q38" s="50">
        <f>M38</f>
        <v>7065.05</v>
      </c>
    </row>
    <row r="39" spans="1:17" s="47" customFormat="1" ht="28.5" x14ac:dyDescent="0.25">
      <c r="A39" s="49"/>
      <c r="B39" s="45" t="s">
        <v>65</v>
      </c>
      <c r="C39" s="45" t="s">
        <v>56</v>
      </c>
      <c r="D39" s="44" t="s">
        <v>22</v>
      </c>
      <c r="E39" s="43"/>
      <c r="F39" s="43"/>
      <c r="G39" s="43"/>
      <c r="H39" s="48"/>
      <c r="I39" s="48"/>
      <c r="J39" s="48"/>
      <c r="K39" s="48"/>
      <c r="L39" s="48"/>
      <c r="M39" s="48">
        <v>13924</v>
      </c>
      <c r="N39" s="48"/>
      <c r="O39" s="48"/>
      <c r="P39" s="48"/>
      <c r="Q39" s="50">
        <f>M39</f>
        <v>13924</v>
      </c>
    </row>
    <row r="40" spans="1:17" s="47" customFormat="1" ht="15.75" x14ac:dyDescent="0.25">
      <c r="A40" s="49"/>
      <c r="B40" s="45" t="s">
        <v>55</v>
      </c>
      <c r="C40" s="45" t="s">
        <v>52</v>
      </c>
      <c r="D40" s="44" t="s">
        <v>22</v>
      </c>
      <c r="E40" s="43"/>
      <c r="F40" s="43"/>
      <c r="G40" s="43"/>
      <c r="H40" s="48"/>
      <c r="I40" s="48"/>
      <c r="J40" s="48"/>
      <c r="K40" s="48"/>
      <c r="L40" s="48"/>
      <c r="M40" s="48"/>
      <c r="N40" s="48">
        <v>190115</v>
      </c>
      <c r="O40" s="48"/>
      <c r="P40" s="48"/>
      <c r="Q40" s="42">
        <f>N40</f>
        <v>190115</v>
      </c>
    </row>
    <row r="41" spans="1:17" s="47" customFormat="1" ht="15.75" x14ac:dyDescent="0.25">
      <c r="A41" s="49"/>
      <c r="B41" s="45" t="s">
        <v>64</v>
      </c>
      <c r="C41" s="45" t="s">
        <v>63</v>
      </c>
      <c r="D41" s="44" t="s">
        <v>22</v>
      </c>
      <c r="E41" s="43"/>
      <c r="F41" s="43"/>
      <c r="G41" s="43"/>
      <c r="H41" s="48"/>
      <c r="I41" s="48"/>
      <c r="J41" s="48"/>
      <c r="K41" s="48"/>
      <c r="L41" s="48"/>
      <c r="M41" s="48"/>
      <c r="N41" s="48">
        <v>270810</v>
      </c>
      <c r="O41" s="48"/>
      <c r="P41" s="48"/>
      <c r="Q41" s="42">
        <f>N41</f>
        <v>270810</v>
      </c>
    </row>
    <row r="42" spans="1:17" s="47" customFormat="1" ht="15.75" x14ac:dyDescent="0.25">
      <c r="A42" s="49"/>
      <c r="B42" s="45" t="s">
        <v>48</v>
      </c>
      <c r="C42" s="45" t="s">
        <v>58</v>
      </c>
      <c r="D42" s="44" t="s">
        <v>22</v>
      </c>
      <c r="E42" s="43"/>
      <c r="F42" s="43"/>
      <c r="G42" s="43"/>
      <c r="H42" s="48"/>
      <c r="I42" s="48"/>
      <c r="J42" s="48"/>
      <c r="K42" s="48"/>
      <c r="L42" s="48"/>
      <c r="M42" s="48"/>
      <c r="N42" s="48">
        <v>49825.5</v>
      </c>
      <c r="O42" s="48"/>
      <c r="P42" s="48"/>
      <c r="Q42" s="42">
        <f>N42</f>
        <v>49825.5</v>
      </c>
    </row>
    <row r="43" spans="1:17" s="47" customFormat="1" ht="28.5" x14ac:dyDescent="0.25">
      <c r="A43" s="49"/>
      <c r="B43" s="45" t="s">
        <v>62</v>
      </c>
      <c r="C43" s="45" t="s">
        <v>56</v>
      </c>
      <c r="D43" s="44" t="s">
        <v>22</v>
      </c>
      <c r="E43" s="43"/>
      <c r="F43" s="43"/>
      <c r="G43" s="43"/>
      <c r="H43" s="48"/>
      <c r="I43" s="48"/>
      <c r="J43" s="48"/>
      <c r="K43" s="48"/>
      <c r="L43" s="48"/>
      <c r="M43" s="48"/>
      <c r="N43" s="48">
        <v>12200</v>
      </c>
      <c r="O43" s="48"/>
      <c r="P43" s="48"/>
      <c r="Q43" s="42">
        <f>N43</f>
        <v>12200</v>
      </c>
    </row>
    <row r="44" spans="1:17" s="47" customFormat="1" ht="28.5" x14ac:dyDescent="0.25">
      <c r="A44" s="49"/>
      <c r="B44" s="45" t="s">
        <v>59</v>
      </c>
      <c r="C44" s="45" t="s">
        <v>56</v>
      </c>
      <c r="D44" s="44" t="s">
        <v>22</v>
      </c>
      <c r="E44" s="43"/>
      <c r="F44" s="43"/>
      <c r="G44" s="43"/>
      <c r="H44" s="48"/>
      <c r="I44" s="48"/>
      <c r="J44" s="48"/>
      <c r="K44" s="48"/>
      <c r="L44" s="48"/>
      <c r="M44" s="48"/>
      <c r="N44" s="48">
        <v>6950</v>
      </c>
      <c r="O44" s="48"/>
      <c r="P44" s="48"/>
      <c r="Q44" s="42">
        <f>N44</f>
        <v>6950</v>
      </c>
    </row>
    <row r="45" spans="1:17" s="47" customFormat="1" ht="15.75" x14ac:dyDescent="0.25">
      <c r="A45" s="49"/>
      <c r="B45" s="45" t="s">
        <v>53</v>
      </c>
      <c r="C45" s="45" t="s">
        <v>52</v>
      </c>
      <c r="D45" s="44" t="s">
        <v>22</v>
      </c>
      <c r="E45" s="43"/>
      <c r="F45" s="43"/>
      <c r="G45" s="43"/>
      <c r="H45" s="48"/>
      <c r="I45" s="48"/>
      <c r="J45" s="48"/>
      <c r="K45" s="48"/>
      <c r="L45" s="48"/>
      <c r="M45" s="48"/>
      <c r="N45" s="48">
        <v>28700.13</v>
      </c>
      <c r="O45" s="48"/>
      <c r="P45" s="48"/>
      <c r="Q45" s="42">
        <f>N45</f>
        <v>28700.13</v>
      </c>
    </row>
    <row r="46" spans="1:17" s="47" customFormat="1" ht="15.75" x14ac:dyDescent="0.25">
      <c r="A46" s="49"/>
      <c r="B46" s="45" t="s">
        <v>61</v>
      </c>
      <c r="C46" s="45" t="s">
        <v>60</v>
      </c>
      <c r="D46" s="44" t="s">
        <v>22</v>
      </c>
      <c r="E46" s="43"/>
      <c r="F46" s="43"/>
      <c r="G46" s="43"/>
      <c r="H46" s="48"/>
      <c r="I46" s="48"/>
      <c r="J46" s="48"/>
      <c r="K46" s="48"/>
      <c r="L46" s="48"/>
      <c r="M46" s="48"/>
      <c r="N46" s="48">
        <v>749299.99</v>
      </c>
      <c r="O46" s="48"/>
      <c r="P46" s="48"/>
      <c r="Q46" s="42">
        <f>N46</f>
        <v>749299.99</v>
      </c>
    </row>
    <row r="47" spans="1:17" s="47" customFormat="1" ht="28.5" x14ac:dyDescent="0.25">
      <c r="A47" s="49"/>
      <c r="B47" s="45" t="s">
        <v>59</v>
      </c>
      <c r="C47" s="45" t="s">
        <v>56</v>
      </c>
      <c r="D47" s="44" t="s">
        <v>22</v>
      </c>
      <c r="E47" s="43"/>
      <c r="F47" s="43"/>
      <c r="G47" s="43"/>
      <c r="H47" s="48"/>
      <c r="I47" s="48"/>
      <c r="J47" s="48"/>
      <c r="K47" s="48"/>
      <c r="L47" s="48"/>
      <c r="M47" s="48"/>
      <c r="N47" s="48">
        <v>6400</v>
      </c>
      <c r="O47" s="48"/>
      <c r="P47" s="48"/>
      <c r="Q47" s="42">
        <f>N47</f>
        <v>6400</v>
      </c>
    </row>
    <row r="48" spans="1:17" s="47" customFormat="1" ht="15.75" x14ac:dyDescent="0.25">
      <c r="A48" s="49"/>
      <c r="B48" s="45" t="s">
        <v>51</v>
      </c>
      <c r="C48" s="45" t="s">
        <v>58</v>
      </c>
      <c r="D48" s="44" t="s">
        <v>22</v>
      </c>
      <c r="E48" s="43"/>
      <c r="F48" s="43"/>
      <c r="G48" s="43"/>
      <c r="H48" s="48"/>
      <c r="I48" s="48"/>
      <c r="J48" s="48"/>
      <c r="K48" s="48"/>
      <c r="L48" s="48"/>
      <c r="M48" s="48"/>
      <c r="N48" s="48">
        <v>41418</v>
      </c>
      <c r="O48" s="48"/>
      <c r="P48" s="48"/>
      <c r="Q48" s="42">
        <f>N48</f>
        <v>41418</v>
      </c>
    </row>
    <row r="49" spans="1:17" s="47" customFormat="1" ht="28.5" x14ac:dyDescent="0.25">
      <c r="A49" s="49"/>
      <c r="B49" s="45" t="s">
        <v>27</v>
      </c>
      <c r="C49" s="45" t="s">
        <v>57</v>
      </c>
      <c r="D49" s="44" t="s">
        <v>22</v>
      </c>
      <c r="E49" s="43"/>
      <c r="F49" s="43"/>
      <c r="G49" s="43"/>
      <c r="H49" s="48"/>
      <c r="I49" s="48"/>
      <c r="J49" s="48"/>
      <c r="K49" s="48"/>
      <c r="L49" s="48"/>
      <c r="M49" s="48"/>
      <c r="N49" s="48">
        <v>1850</v>
      </c>
      <c r="O49" s="48"/>
      <c r="P49" s="48"/>
      <c r="Q49" s="42">
        <f>N49</f>
        <v>1850</v>
      </c>
    </row>
    <row r="50" spans="1:17" s="47" customFormat="1" ht="28.5" x14ac:dyDescent="0.25">
      <c r="A50" s="49"/>
      <c r="B50" s="45" t="s">
        <v>27</v>
      </c>
      <c r="C50" s="45" t="s">
        <v>56</v>
      </c>
      <c r="D50" s="44" t="s">
        <v>22</v>
      </c>
      <c r="E50" s="43"/>
      <c r="F50" s="43"/>
      <c r="G50" s="43"/>
      <c r="H50" s="48"/>
      <c r="I50" s="48"/>
      <c r="J50" s="48"/>
      <c r="K50" s="48"/>
      <c r="L50" s="48"/>
      <c r="M50" s="48"/>
      <c r="N50" s="48">
        <v>15040</v>
      </c>
      <c r="O50" s="48"/>
      <c r="P50" s="48"/>
      <c r="Q50" s="42">
        <f>N50</f>
        <v>15040</v>
      </c>
    </row>
    <row r="51" spans="1:17" s="47" customFormat="1" ht="15.75" x14ac:dyDescent="0.25">
      <c r="A51" s="49"/>
      <c r="B51" s="45" t="s">
        <v>55</v>
      </c>
      <c r="C51" s="45" t="s">
        <v>52</v>
      </c>
      <c r="D51" s="44" t="s">
        <v>22</v>
      </c>
      <c r="E51" s="43"/>
      <c r="F51" s="43"/>
      <c r="G51" s="43"/>
      <c r="H51" s="48"/>
      <c r="I51" s="48"/>
      <c r="J51" s="48"/>
      <c r="K51" s="48"/>
      <c r="L51" s="48"/>
      <c r="M51" s="48"/>
      <c r="N51" s="48">
        <v>114175.01</v>
      </c>
      <c r="O51" s="48"/>
      <c r="P51" s="48"/>
      <c r="Q51" s="42">
        <f>N51</f>
        <v>114175.01</v>
      </c>
    </row>
    <row r="52" spans="1:17" s="47" customFormat="1" ht="28.5" x14ac:dyDescent="0.25">
      <c r="A52" s="49"/>
      <c r="B52" s="45" t="s">
        <v>42</v>
      </c>
      <c r="C52" s="45" t="s">
        <v>52</v>
      </c>
      <c r="D52" s="44" t="s">
        <v>54</v>
      </c>
      <c r="E52" s="43"/>
      <c r="F52" s="43"/>
      <c r="G52" s="43"/>
      <c r="H52" s="48"/>
      <c r="I52" s="48"/>
      <c r="J52" s="48"/>
      <c r="K52" s="48"/>
      <c r="L52" s="48"/>
      <c r="M52" s="48"/>
      <c r="N52" s="48">
        <v>148391.31</v>
      </c>
      <c r="O52" s="48"/>
      <c r="P52" s="48"/>
      <c r="Q52" s="42">
        <f>N52</f>
        <v>148391.31</v>
      </c>
    </row>
    <row r="53" spans="1:17" s="47" customFormat="1" ht="15.75" x14ac:dyDescent="0.25">
      <c r="A53" s="49"/>
      <c r="B53" s="45" t="s">
        <v>53</v>
      </c>
      <c r="C53" s="45" t="s">
        <v>52</v>
      </c>
      <c r="D53" s="44" t="s">
        <v>22</v>
      </c>
      <c r="E53" s="43"/>
      <c r="F53" s="43"/>
      <c r="G53" s="43"/>
      <c r="H53" s="48"/>
      <c r="I53" s="48"/>
      <c r="J53" s="48"/>
      <c r="K53" s="48"/>
      <c r="L53" s="48"/>
      <c r="M53" s="48"/>
      <c r="N53" s="48">
        <v>132957.06</v>
      </c>
      <c r="O53" s="48"/>
      <c r="P53" s="48"/>
      <c r="Q53" s="42">
        <f>N53</f>
        <v>132957.06</v>
      </c>
    </row>
    <row r="54" spans="1:17" s="47" customFormat="1" ht="15.75" x14ac:dyDescent="0.25">
      <c r="A54" s="49"/>
      <c r="B54" s="45"/>
      <c r="C54" s="45" t="s">
        <v>51</v>
      </c>
      <c r="D54" s="44" t="s">
        <v>22</v>
      </c>
      <c r="E54" s="43"/>
      <c r="F54" s="43"/>
      <c r="G54" s="43"/>
      <c r="H54" s="48"/>
      <c r="I54" s="48"/>
      <c r="J54" s="48"/>
      <c r="K54" s="48"/>
      <c r="L54" s="48"/>
      <c r="M54" s="48"/>
      <c r="N54" s="48"/>
      <c r="O54" s="48">
        <v>7640</v>
      </c>
      <c r="P54" s="48"/>
      <c r="Q54" s="42">
        <f>O54</f>
        <v>7640</v>
      </c>
    </row>
    <row r="55" spans="1:17" s="47" customFormat="1" ht="28.5" x14ac:dyDescent="0.25">
      <c r="A55" s="49"/>
      <c r="B55" s="45"/>
      <c r="C55" s="45" t="s">
        <v>42</v>
      </c>
      <c r="D55" s="44" t="s">
        <v>22</v>
      </c>
      <c r="E55" s="43"/>
      <c r="F55" s="43"/>
      <c r="G55" s="43"/>
      <c r="H55" s="48"/>
      <c r="I55" s="48"/>
      <c r="J55" s="48"/>
      <c r="K55" s="48"/>
      <c r="L55" s="48"/>
      <c r="M55" s="48"/>
      <c r="N55" s="48"/>
      <c r="O55" s="48">
        <v>48320.02</v>
      </c>
      <c r="P55" s="48"/>
      <c r="Q55" s="42">
        <f>O55</f>
        <v>48320.02</v>
      </c>
    </row>
    <row r="56" spans="1:17" s="47" customFormat="1" ht="15.75" x14ac:dyDescent="0.25">
      <c r="A56" s="49"/>
      <c r="B56" s="45"/>
      <c r="C56" s="45" t="s">
        <v>50</v>
      </c>
      <c r="D56" s="44" t="s">
        <v>22</v>
      </c>
      <c r="E56" s="43"/>
      <c r="F56" s="43"/>
      <c r="G56" s="43"/>
      <c r="H56" s="48"/>
      <c r="I56" s="48"/>
      <c r="J56" s="48"/>
      <c r="K56" s="48"/>
      <c r="L56" s="48"/>
      <c r="M56" s="48"/>
      <c r="N56" s="48"/>
      <c r="O56" s="48">
        <v>1676121.88</v>
      </c>
      <c r="P56" s="48"/>
      <c r="Q56" s="42">
        <f>O56</f>
        <v>1676121.88</v>
      </c>
    </row>
    <row r="57" spans="1:17" s="47" customFormat="1" ht="15.75" x14ac:dyDescent="0.25">
      <c r="A57" s="49"/>
      <c r="B57" s="45"/>
      <c r="C57" s="45" t="s">
        <v>23</v>
      </c>
      <c r="D57" s="44" t="s">
        <v>22</v>
      </c>
      <c r="E57" s="43"/>
      <c r="F57" s="43"/>
      <c r="G57" s="43"/>
      <c r="H57" s="48"/>
      <c r="I57" s="48"/>
      <c r="J57" s="48"/>
      <c r="K57" s="48"/>
      <c r="L57" s="48"/>
      <c r="M57" s="48"/>
      <c r="N57" s="48"/>
      <c r="O57" s="48">
        <v>18142.5</v>
      </c>
      <c r="P57" s="48"/>
      <c r="Q57" s="42">
        <f>O57</f>
        <v>18142.5</v>
      </c>
    </row>
    <row r="58" spans="1:17" s="47" customFormat="1" ht="28.5" x14ac:dyDescent="0.25">
      <c r="A58" s="49"/>
      <c r="B58" s="45"/>
      <c r="C58" s="45" t="s">
        <v>49</v>
      </c>
      <c r="D58" s="44" t="s">
        <v>22</v>
      </c>
      <c r="E58" s="43"/>
      <c r="F58" s="43"/>
      <c r="G58" s="43"/>
      <c r="H58" s="48"/>
      <c r="I58" s="48"/>
      <c r="J58" s="48"/>
      <c r="K58" s="48"/>
      <c r="L58" s="48"/>
      <c r="M58" s="48"/>
      <c r="N58" s="48"/>
      <c r="O58" s="48">
        <v>12554.67</v>
      </c>
      <c r="P58" s="48"/>
      <c r="Q58" s="42">
        <f>O58</f>
        <v>12554.67</v>
      </c>
    </row>
    <row r="59" spans="1:17" ht="15.75" x14ac:dyDescent="0.25">
      <c r="A59" s="46"/>
      <c r="B59" s="45"/>
      <c r="C59" s="45" t="s">
        <v>23</v>
      </c>
      <c r="D59" s="44" t="s">
        <v>22</v>
      </c>
      <c r="E59" s="43"/>
      <c r="F59" s="43"/>
      <c r="G59" s="43"/>
      <c r="H59" s="41"/>
      <c r="I59" s="41"/>
      <c r="J59" s="41"/>
      <c r="K59" s="41"/>
      <c r="L59" s="41"/>
      <c r="M59" s="41"/>
      <c r="N59" s="41"/>
      <c r="O59" s="41">
        <v>39471</v>
      </c>
      <c r="P59" s="41"/>
      <c r="Q59" s="42">
        <f>O59</f>
        <v>39471</v>
      </c>
    </row>
    <row r="60" spans="1:17" ht="28.5" x14ac:dyDescent="0.25">
      <c r="A60" s="46"/>
      <c r="B60" s="45"/>
      <c r="C60" s="45" t="s">
        <v>42</v>
      </c>
      <c r="D60" s="44" t="s">
        <v>22</v>
      </c>
      <c r="E60" s="43"/>
      <c r="F60" s="43"/>
      <c r="G60" s="43"/>
      <c r="H60" s="41"/>
      <c r="I60" s="41"/>
      <c r="J60" s="41"/>
      <c r="K60" s="41"/>
      <c r="L60" s="41"/>
      <c r="M60" s="41"/>
      <c r="N60" s="41"/>
      <c r="O60" s="41">
        <v>25030.02</v>
      </c>
      <c r="P60" s="41"/>
      <c r="Q60" s="42">
        <f>O60</f>
        <v>25030.02</v>
      </c>
    </row>
    <row r="61" spans="1:17" ht="15.75" x14ac:dyDescent="0.25">
      <c r="A61" s="46"/>
      <c r="B61" s="45"/>
      <c r="C61" s="45" t="s">
        <v>48</v>
      </c>
      <c r="D61" s="44" t="s">
        <v>22</v>
      </c>
      <c r="E61" s="43"/>
      <c r="F61" s="43"/>
      <c r="G61" s="43"/>
      <c r="H61" s="41"/>
      <c r="I61" s="41"/>
      <c r="J61" s="41"/>
      <c r="K61" s="41"/>
      <c r="L61" s="41"/>
      <c r="M61" s="41"/>
      <c r="N61" s="41"/>
      <c r="O61" s="41">
        <v>52486.400000000001</v>
      </c>
      <c r="P61" s="41"/>
      <c r="Q61" s="42">
        <f>O61</f>
        <v>52486.400000000001</v>
      </c>
    </row>
    <row r="62" spans="1:17" ht="15.75" x14ac:dyDescent="0.25">
      <c r="A62" s="46"/>
      <c r="B62" s="45"/>
      <c r="C62" s="45" t="s">
        <v>39</v>
      </c>
      <c r="D62" s="44" t="s">
        <v>22</v>
      </c>
      <c r="E62" s="43"/>
      <c r="F62" s="43"/>
      <c r="G62" s="43"/>
      <c r="H62" s="41"/>
      <c r="I62" s="41"/>
      <c r="J62" s="41"/>
      <c r="K62" s="41"/>
      <c r="L62" s="41"/>
      <c r="M62" s="41"/>
      <c r="N62" s="41"/>
      <c r="O62" s="41">
        <v>3320</v>
      </c>
      <c r="P62" s="41"/>
      <c r="Q62" s="42">
        <f>O62</f>
        <v>3320</v>
      </c>
    </row>
    <row r="63" spans="1:17" ht="15.75" x14ac:dyDescent="0.25">
      <c r="A63" s="46"/>
      <c r="B63" s="45"/>
      <c r="C63" s="45" t="s">
        <v>26</v>
      </c>
      <c r="D63" s="44" t="s">
        <v>22</v>
      </c>
      <c r="E63" s="43"/>
      <c r="F63" s="43"/>
      <c r="G63" s="43"/>
      <c r="H63" s="41"/>
      <c r="I63" s="41"/>
      <c r="J63" s="41"/>
      <c r="K63" s="41"/>
      <c r="L63" s="41"/>
      <c r="M63" s="41"/>
      <c r="N63" s="41"/>
      <c r="O63" s="41">
        <v>40828</v>
      </c>
      <c r="P63" s="41"/>
      <c r="Q63" s="42">
        <f>O63</f>
        <v>40828</v>
      </c>
    </row>
    <row r="64" spans="1:17" ht="15.75" x14ac:dyDescent="0.25">
      <c r="A64" s="46"/>
      <c r="B64" s="45"/>
      <c r="C64" s="45" t="s">
        <v>23</v>
      </c>
      <c r="D64" s="44" t="s">
        <v>22</v>
      </c>
      <c r="E64" s="43"/>
      <c r="F64" s="43"/>
      <c r="G64" s="43"/>
      <c r="H64" s="41"/>
      <c r="I64" s="41"/>
      <c r="J64" s="41"/>
      <c r="K64" s="41"/>
      <c r="L64" s="41"/>
      <c r="M64" s="41"/>
      <c r="N64" s="41"/>
      <c r="O64" s="41">
        <v>56050</v>
      </c>
      <c r="P64" s="41"/>
      <c r="Q64" s="42">
        <f>O64</f>
        <v>56050</v>
      </c>
    </row>
    <row r="65" spans="1:17" ht="15.75" x14ac:dyDescent="0.25">
      <c r="A65" s="46"/>
      <c r="B65" s="45"/>
      <c r="C65" s="45"/>
      <c r="D65" s="44" t="s">
        <v>22</v>
      </c>
      <c r="E65" s="43"/>
      <c r="F65" s="43"/>
      <c r="G65" s="43"/>
      <c r="H65" s="41"/>
      <c r="I65" s="41"/>
      <c r="J65" s="41"/>
      <c r="K65" s="41"/>
      <c r="L65" s="41"/>
      <c r="M65" s="41"/>
      <c r="N65" s="41"/>
      <c r="O65" s="41"/>
      <c r="P65" s="41"/>
      <c r="Q65" s="42">
        <f>O65</f>
        <v>0</v>
      </c>
    </row>
    <row r="66" spans="1:17" ht="28.5" x14ac:dyDescent="0.25">
      <c r="A66" s="46"/>
      <c r="B66" s="45"/>
      <c r="C66" s="45" t="s">
        <v>47</v>
      </c>
      <c r="D66" s="44" t="s">
        <v>22</v>
      </c>
      <c r="E66" s="43"/>
      <c r="F66" s="43"/>
      <c r="G66" s="43"/>
      <c r="H66" s="41"/>
      <c r="I66" s="41"/>
      <c r="J66" s="41"/>
      <c r="K66" s="41"/>
      <c r="L66" s="41"/>
      <c r="M66" s="41"/>
      <c r="N66" s="41"/>
      <c r="O66" s="41">
        <v>466500.19999999995</v>
      </c>
      <c r="P66" s="41"/>
      <c r="Q66" s="42">
        <f>O66</f>
        <v>466500.19999999995</v>
      </c>
    </row>
    <row r="67" spans="1:17" ht="15.75" x14ac:dyDescent="0.25">
      <c r="A67" s="46"/>
      <c r="B67" s="45"/>
      <c r="C67" s="45" t="s">
        <v>46</v>
      </c>
      <c r="D67" s="44" t="s">
        <v>22</v>
      </c>
      <c r="E67" s="43"/>
      <c r="F67" s="43"/>
      <c r="G67" s="43"/>
      <c r="H67" s="41"/>
      <c r="I67" s="41"/>
      <c r="J67" s="41"/>
      <c r="K67" s="41"/>
      <c r="L67" s="41"/>
      <c r="M67" s="41"/>
      <c r="N67" s="41"/>
      <c r="O67" s="41">
        <v>18207</v>
      </c>
      <c r="P67" s="41"/>
      <c r="Q67" s="42">
        <f>O67</f>
        <v>18207</v>
      </c>
    </row>
    <row r="68" spans="1:17" ht="15.75" x14ac:dyDescent="0.25">
      <c r="A68" s="46"/>
      <c r="B68" s="45"/>
      <c r="C68" s="45" t="s">
        <v>46</v>
      </c>
      <c r="D68" s="44" t="s">
        <v>22</v>
      </c>
      <c r="E68" s="43"/>
      <c r="F68" s="43"/>
      <c r="G68" s="43"/>
      <c r="H68" s="41"/>
      <c r="I68" s="41"/>
      <c r="J68" s="41"/>
      <c r="K68" s="41"/>
      <c r="L68" s="41"/>
      <c r="M68" s="41"/>
      <c r="N68" s="41"/>
      <c r="O68" s="41">
        <v>50527.19</v>
      </c>
      <c r="P68" s="41"/>
      <c r="Q68" s="42">
        <f>O68</f>
        <v>50527.19</v>
      </c>
    </row>
    <row r="69" spans="1:17" ht="15.75" x14ac:dyDescent="0.25">
      <c r="A69" s="46"/>
      <c r="B69" s="45"/>
      <c r="C69" s="45" t="s">
        <v>26</v>
      </c>
      <c r="D69" s="44" t="s">
        <v>22</v>
      </c>
      <c r="E69" s="43"/>
      <c r="F69" s="43"/>
      <c r="G69" s="43"/>
      <c r="H69" s="41"/>
      <c r="I69" s="41"/>
      <c r="J69" s="41"/>
      <c r="K69" s="41"/>
      <c r="L69" s="41"/>
      <c r="M69" s="41"/>
      <c r="N69" s="41"/>
      <c r="O69" s="41">
        <v>40828</v>
      </c>
      <c r="P69" s="41"/>
      <c r="Q69" s="42">
        <f>O69</f>
        <v>40828</v>
      </c>
    </row>
    <row r="70" spans="1:17" ht="15.75" x14ac:dyDescent="0.25">
      <c r="A70" s="46"/>
      <c r="B70" s="45"/>
      <c r="C70" s="45" t="s">
        <v>45</v>
      </c>
      <c r="D70" s="44" t="s">
        <v>22</v>
      </c>
      <c r="E70" s="43"/>
      <c r="F70" s="43"/>
      <c r="G70" s="43"/>
      <c r="H70" s="41"/>
      <c r="I70" s="41"/>
      <c r="J70" s="41"/>
      <c r="K70" s="41"/>
      <c r="L70" s="41"/>
      <c r="M70" s="41"/>
      <c r="N70" s="41"/>
      <c r="O70" s="41">
        <v>330400</v>
      </c>
      <c r="P70" s="41"/>
      <c r="Q70" s="42">
        <f>O70</f>
        <v>330400</v>
      </c>
    </row>
    <row r="71" spans="1:17" ht="28.5" x14ac:dyDescent="0.25">
      <c r="A71" s="46"/>
      <c r="B71" s="45"/>
      <c r="C71" s="45" t="s">
        <v>27</v>
      </c>
      <c r="D71" s="44" t="s">
        <v>22</v>
      </c>
      <c r="E71" s="43"/>
      <c r="F71" s="43"/>
      <c r="G71" s="43"/>
      <c r="H71" s="41"/>
      <c r="I71" s="41"/>
      <c r="J71" s="41"/>
      <c r="K71" s="41"/>
      <c r="L71" s="41"/>
      <c r="M71" s="41"/>
      <c r="N71" s="41"/>
      <c r="O71" s="41">
        <v>11340</v>
      </c>
      <c r="P71" s="41"/>
      <c r="Q71" s="42">
        <f>O71</f>
        <v>11340</v>
      </c>
    </row>
    <row r="72" spans="1:17" ht="15.75" x14ac:dyDescent="0.25">
      <c r="A72" s="46"/>
      <c r="B72" s="45"/>
      <c r="C72" s="45" t="s">
        <v>44</v>
      </c>
      <c r="D72" s="44" t="s">
        <v>22</v>
      </c>
      <c r="E72" s="43"/>
      <c r="F72" s="43"/>
      <c r="G72" s="43"/>
      <c r="H72" s="41"/>
      <c r="I72" s="41"/>
      <c r="J72" s="41"/>
      <c r="K72" s="41"/>
      <c r="L72" s="41"/>
      <c r="M72" s="41"/>
      <c r="N72" s="41"/>
      <c r="O72" s="41">
        <v>28500</v>
      </c>
      <c r="P72" s="41"/>
      <c r="Q72" s="42">
        <f>O72</f>
        <v>28500</v>
      </c>
    </row>
    <row r="73" spans="1:17" ht="15.75" x14ac:dyDescent="0.25">
      <c r="A73" s="46"/>
      <c r="B73" s="45"/>
      <c r="C73" s="45" t="s">
        <v>44</v>
      </c>
      <c r="D73" s="44" t="s">
        <v>22</v>
      </c>
      <c r="E73" s="43"/>
      <c r="F73" s="43"/>
      <c r="G73" s="43"/>
      <c r="H73" s="41"/>
      <c r="I73" s="41"/>
      <c r="J73" s="41"/>
      <c r="K73" s="41"/>
      <c r="L73" s="41"/>
      <c r="M73" s="41"/>
      <c r="N73" s="41"/>
      <c r="O73" s="41">
        <v>65010</v>
      </c>
      <c r="P73" s="41"/>
      <c r="Q73" s="42">
        <f>O73</f>
        <v>65010</v>
      </c>
    </row>
    <row r="74" spans="1:17" ht="28.5" x14ac:dyDescent="0.25">
      <c r="A74" s="46"/>
      <c r="B74" s="45"/>
      <c r="C74" s="45" t="s">
        <v>27</v>
      </c>
      <c r="D74" s="44" t="s">
        <v>22</v>
      </c>
      <c r="E74" s="43"/>
      <c r="F74" s="43"/>
      <c r="G74" s="43"/>
      <c r="H74" s="41"/>
      <c r="I74" s="41"/>
      <c r="J74" s="41"/>
      <c r="K74" s="41"/>
      <c r="L74" s="41"/>
      <c r="M74" s="41"/>
      <c r="N74" s="41"/>
      <c r="O74" s="41">
        <v>14540</v>
      </c>
      <c r="P74" s="41"/>
      <c r="Q74" s="42">
        <f>O74</f>
        <v>14540</v>
      </c>
    </row>
    <row r="75" spans="1:17" ht="15.75" x14ac:dyDescent="0.25">
      <c r="A75" s="46"/>
      <c r="B75" s="45"/>
      <c r="C75" s="45" t="s">
        <v>40</v>
      </c>
      <c r="D75" s="44" t="s">
        <v>22</v>
      </c>
      <c r="E75" s="43"/>
      <c r="F75" s="43"/>
      <c r="G75" s="43"/>
      <c r="H75" s="41"/>
      <c r="I75" s="41"/>
      <c r="J75" s="41"/>
      <c r="K75" s="41"/>
      <c r="L75" s="41"/>
      <c r="M75" s="41"/>
      <c r="N75" s="41"/>
      <c r="O75" s="41">
        <v>163061.07999999999</v>
      </c>
      <c r="P75" s="41"/>
      <c r="Q75" s="42">
        <f>O75</f>
        <v>163061.07999999999</v>
      </c>
    </row>
    <row r="76" spans="1:17" ht="15.75" x14ac:dyDescent="0.25">
      <c r="A76" s="46"/>
      <c r="B76" s="45"/>
      <c r="C76" s="45" t="s">
        <v>43</v>
      </c>
      <c r="D76" s="44" t="s">
        <v>22</v>
      </c>
      <c r="E76" s="43"/>
      <c r="F76" s="43"/>
      <c r="G76" s="43"/>
      <c r="H76" s="41"/>
      <c r="I76" s="41"/>
      <c r="J76" s="41"/>
      <c r="K76" s="41"/>
      <c r="L76" s="41"/>
      <c r="M76" s="41"/>
      <c r="N76" s="41"/>
      <c r="O76" s="41">
        <v>24374.99</v>
      </c>
      <c r="P76" s="41"/>
      <c r="Q76" s="42">
        <f>O76</f>
        <v>24374.99</v>
      </c>
    </row>
    <row r="77" spans="1:17" ht="28.5" x14ac:dyDescent="0.25">
      <c r="A77" s="46"/>
      <c r="B77" s="45"/>
      <c r="C77" s="45" t="s">
        <v>42</v>
      </c>
      <c r="D77" s="44" t="s">
        <v>22</v>
      </c>
      <c r="E77" s="43"/>
      <c r="F77" s="43"/>
      <c r="G77" s="43"/>
      <c r="H77" s="41"/>
      <c r="I77" s="41"/>
      <c r="J77" s="41"/>
      <c r="K77" s="41"/>
      <c r="L77" s="41"/>
      <c r="M77" s="41"/>
      <c r="N77" s="41"/>
      <c r="O77" s="41">
        <v>7789.9800000000005</v>
      </c>
      <c r="P77" s="41"/>
      <c r="Q77" s="42">
        <f>O77</f>
        <v>7789.9800000000005</v>
      </c>
    </row>
    <row r="78" spans="1:17" ht="28.5" x14ac:dyDescent="0.25">
      <c r="A78" s="46"/>
      <c r="B78" s="45"/>
      <c r="C78" s="45" t="s">
        <v>42</v>
      </c>
      <c r="D78" s="44" t="s">
        <v>22</v>
      </c>
      <c r="E78" s="43"/>
      <c r="F78" s="43"/>
      <c r="G78" s="43"/>
      <c r="H78" s="41"/>
      <c r="I78" s="41"/>
      <c r="J78" s="41"/>
      <c r="K78" s="41"/>
      <c r="L78" s="41"/>
      <c r="M78" s="41"/>
      <c r="N78" s="41"/>
      <c r="O78" s="41">
        <v>53904.959999999999</v>
      </c>
      <c r="P78" s="41"/>
      <c r="Q78" s="42">
        <f>O78</f>
        <v>53904.959999999999</v>
      </c>
    </row>
    <row r="79" spans="1:17" ht="28.5" x14ac:dyDescent="0.25">
      <c r="A79" s="46"/>
      <c r="B79" s="45"/>
      <c r="C79" s="45" t="s">
        <v>42</v>
      </c>
      <c r="D79" s="44" t="s">
        <v>22</v>
      </c>
      <c r="E79" s="43"/>
      <c r="F79" s="43"/>
      <c r="G79" s="43"/>
      <c r="H79" s="41"/>
      <c r="I79" s="41"/>
      <c r="J79" s="41"/>
      <c r="K79" s="41"/>
      <c r="L79" s="41"/>
      <c r="M79" s="41"/>
      <c r="N79" s="41"/>
      <c r="O79" s="41">
        <v>28289.97</v>
      </c>
      <c r="P79" s="41"/>
      <c r="Q79" s="42">
        <f>O79</f>
        <v>28289.97</v>
      </c>
    </row>
    <row r="80" spans="1:17" ht="28.5" x14ac:dyDescent="0.25">
      <c r="A80" s="46"/>
      <c r="B80" s="45"/>
      <c r="C80" s="45" t="s">
        <v>41</v>
      </c>
      <c r="D80" s="44" t="s">
        <v>22</v>
      </c>
      <c r="E80" s="43"/>
      <c r="F80" s="43"/>
      <c r="G80" s="43"/>
      <c r="H80" s="41"/>
      <c r="I80" s="41"/>
      <c r="J80" s="41"/>
      <c r="K80" s="41"/>
      <c r="L80" s="41"/>
      <c r="M80" s="41"/>
      <c r="N80" s="41"/>
      <c r="O80" s="41">
        <v>280000</v>
      </c>
      <c r="P80" s="41"/>
      <c r="Q80" s="42">
        <f>O80</f>
        <v>280000</v>
      </c>
    </row>
    <row r="81" spans="1:17" ht="15.75" x14ac:dyDescent="0.25">
      <c r="A81" s="46"/>
      <c r="B81" s="45"/>
      <c r="C81" s="45" t="s">
        <v>40</v>
      </c>
      <c r="D81" s="44" t="s">
        <v>22</v>
      </c>
      <c r="E81" s="43"/>
      <c r="F81" s="43"/>
      <c r="G81" s="43"/>
      <c r="H81" s="41"/>
      <c r="I81" s="41"/>
      <c r="J81" s="41"/>
      <c r="K81" s="41"/>
      <c r="L81" s="41"/>
      <c r="M81" s="41"/>
      <c r="N81" s="41"/>
      <c r="O81" s="41">
        <v>19502.589999999997</v>
      </c>
      <c r="P81" s="41"/>
      <c r="Q81" s="42">
        <f>O81</f>
        <v>19502.589999999997</v>
      </c>
    </row>
    <row r="82" spans="1:17" ht="15.75" x14ac:dyDescent="0.25">
      <c r="A82" s="46"/>
      <c r="B82" s="45"/>
      <c r="C82" s="45" t="s">
        <v>39</v>
      </c>
      <c r="D82" s="44" t="s">
        <v>22</v>
      </c>
      <c r="E82" s="43"/>
      <c r="F82" s="43"/>
      <c r="G82" s="43"/>
      <c r="H82" s="41"/>
      <c r="I82" s="41"/>
      <c r="J82" s="41"/>
      <c r="K82" s="41"/>
      <c r="L82" s="41"/>
      <c r="M82" s="41"/>
      <c r="N82" s="41"/>
      <c r="O82" s="41">
        <v>3320</v>
      </c>
      <c r="P82" s="41"/>
      <c r="Q82" s="42">
        <f>O82</f>
        <v>3320</v>
      </c>
    </row>
    <row r="83" spans="1:17" ht="15.75" x14ac:dyDescent="0.25">
      <c r="A83" s="46"/>
      <c r="B83" s="45"/>
      <c r="C83" s="45" t="s">
        <v>38</v>
      </c>
      <c r="D83" s="44" t="s">
        <v>22</v>
      </c>
      <c r="E83" s="43"/>
      <c r="F83" s="43"/>
      <c r="G83" s="43"/>
      <c r="H83" s="41"/>
      <c r="I83" s="41"/>
      <c r="J83" s="41"/>
      <c r="K83" s="41"/>
      <c r="L83" s="41"/>
      <c r="M83" s="41"/>
      <c r="N83" s="41"/>
      <c r="O83" s="41">
        <v>13887</v>
      </c>
      <c r="P83" s="41"/>
      <c r="Q83" s="42">
        <f>O83</f>
        <v>13887</v>
      </c>
    </row>
    <row r="84" spans="1:17" ht="15.75" x14ac:dyDescent="0.25">
      <c r="A84" s="46"/>
      <c r="B84" s="45"/>
      <c r="C84" s="45" t="s">
        <v>38</v>
      </c>
      <c r="D84" s="44" t="s">
        <v>22</v>
      </c>
      <c r="E84" s="43"/>
      <c r="F84" s="43"/>
      <c r="G84" s="43"/>
      <c r="H84" s="41"/>
      <c r="I84" s="41"/>
      <c r="J84" s="41"/>
      <c r="K84" s="41"/>
      <c r="L84" s="41"/>
      <c r="M84" s="41"/>
      <c r="N84" s="41"/>
      <c r="O84" s="41">
        <v>16160</v>
      </c>
      <c r="P84" s="41"/>
      <c r="Q84" s="42">
        <f>O84</f>
        <v>16160</v>
      </c>
    </row>
    <row r="85" spans="1:17" ht="15.75" x14ac:dyDescent="0.25">
      <c r="A85" s="46"/>
      <c r="B85" s="45"/>
      <c r="C85" s="45" t="s">
        <v>37</v>
      </c>
      <c r="D85" s="44" t="s">
        <v>22</v>
      </c>
      <c r="E85" s="43"/>
      <c r="F85" s="43"/>
      <c r="G85" s="43"/>
      <c r="H85" s="41"/>
      <c r="I85" s="41"/>
      <c r="J85" s="41"/>
      <c r="K85" s="41"/>
      <c r="L85" s="41"/>
      <c r="M85" s="41"/>
      <c r="N85" s="41"/>
      <c r="O85" s="41"/>
      <c r="P85" s="41">
        <v>7699.5</v>
      </c>
      <c r="Q85" s="42">
        <f>P85</f>
        <v>7699.5</v>
      </c>
    </row>
    <row r="86" spans="1:17" ht="15.75" x14ac:dyDescent="0.25">
      <c r="A86" s="46"/>
      <c r="B86" s="45"/>
      <c r="C86" s="45" t="s">
        <v>36</v>
      </c>
      <c r="D86" s="44" t="s">
        <v>22</v>
      </c>
      <c r="E86" s="43"/>
      <c r="F86" s="43"/>
      <c r="G86" s="43"/>
      <c r="H86" s="41"/>
      <c r="I86" s="41"/>
      <c r="J86" s="41"/>
      <c r="K86" s="41"/>
      <c r="L86" s="41"/>
      <c r="M86" s="41"/>
      <c r="N86" s="41"/>
      <c r="O86" s="41"/>
      <c r="P86" s="41">
        <v>5152.47</v>
      </c>
      <c r="Q86" s="42">
        <f>P86</f>
        <v>5152.47</v>
      </c>
    </row>
    <row r="87" spans="1:17" ht="15.75" x14ac:dyDescent="0.25">
      <c r="A87" s="46"/>
      <c r="B87" s="45"/>
      <c r="C87" s="45" t="s">
        <v>35</v>
      </c>
      <c r="D87" s="44" t="s">
        <v>22</v>
      </c>
      <c r="E87" s="43"/>
      <c r="F87" s="43"/>
      <c r="G87" s="43"/>
      <c r="H87" s="41"/>
      <c r="I87" s="41"/>
      <c r="J87" s="41"/>
      <c r="K87" s="41"/>
      <c r="L87" s="41"/>
      <c r="M87" s="41"/>
      <c r="N87" s="41"/>
      <c r="O87" s="41"/>
      <c r="P87" s="41">
        <v>80544.800000000003</v>
      </c>
      <c r="Q87" s="42">
        <f>P87</f>
        <v>80544.800000000003</v>
      </c>
    </row>
    <row r="88" spans="1:17" ht="28.5" x14ac:dyDescent="0.25">
      <c r="A88" s="46"/>
      <c r="B88" s="45"/>
      <c r="C88" s="45" t="s">
        <v>34</v>
      </c>
      <c r="D88" s="44" t="s">
        <v>22</v>
      </c>
      <c r="E88" s="43"/>
      <c r="F88" s="43"/>
      <c r="G88" s="43"/>
      <c r="H88" s="41"/>
      <c r="I88" s="41"/>
      <c r="J88" s="41"/>
      <c r="K88" s="41"/>
      <c r="L88" s="41"/>
      <c r="M88" s="41"/>
      <c r="N88" s="41"/>
      <c r="O88" s="41"/>
      <c r="P88" s="41">
        <v>14039.92</v>
      </c>
      <c r="Q88" s="42">
        <f>P88</f>
        <v>14039.92</v>
      </c>
    </row>
    <row r="89" spans="1:17" ht="28.5" x14ac:dyDescent="0.25">
      <c r="A89" s="46"/>
      <c r="B89" s="45"/>
      <c r="C89" s="45" t="s">
        <v>33</v>
      </c>
      <c r="D89" s="44" t="s">
        <v>22</v>
      </c>
      <c r="E89" s="43"/>
      <c r="F89" s="43"/>
      <c r="G89" s="43"/>
      <c r="H89" s="41"/>
      <c r="I89" s="41"/>
      <c r="J89" s="41"/>
      <c r="K89" s="41"/>
      <c r="L89" s="41"/>
      <c r="M89" s="41"/>
      <c r="N89" s="41"/>
      <c r="O89" s="41"/>
      <c r="P89" s="41">
        <v>2700.0099999999998</v>
      </c>
      <c r="Q89" s="42">
        <f>P89</f>
        <v>2700.0099999999998</v>
      </c>
    </row>
    <row r="90" spans="1:17" ht="15.75" x14ac:dyDescent="0.25">
      <c r="A90" s="46"/>
      <c r="B90" s="45"/>
      <c r="C90" s="45" t="s">
        <v>32</v>
      </c>
      <c r="D90" s="44" t="s">
        <v>22</v>
      </c>
      <c r="E90" s="43"/>
      <c r="F90" s="43"/>
      <c r="G90" s="43"/>
      <c r="H90" s="41"/>
      <c r="I90" s="41"/>
      <c r="J90" s="41"/>
      <c r="K90" s="41"/>
      <c r="L90" s="41"/>
      <c r="M90" s="41"/>
      <c r="N90" s="41"/>
      <c r="O90" s="41"/>
      <c r="P90" s="41">
        <v>38814.75</v>
      </c>
      <c r="Q90" s="42">
        <f>P90</f>
        <v>38814.75</v>
      </c>
    </row>
    <row r="91" spans="1:17" ht="15.75" x14ac:dyDescent="0.25">
      <c r="A91" s="46"/>
      <c r="B91" s="45"/>
      <c r="C91" s="45" t="s">
        <v>31</v>
      </c>
      <c r="D91" s="44" t="s">
        <v>22</v>
      </c>
      <c r="E91" s="43"/>
      <c r="F91" s="43"/>
      <c r="G91" s="43"/>
      <c r="H91" s="41"/>
      <c r="I91" s="41"/>
      <c r="J91" s="41"/>
      <c r="K91" s="41"/>
      <c r="L91" s="41"/>
      <c r="M91" s="41"/>
      <c r="N91" s="41"/>
      <c r="O91" s="41"/>
      <c r="P91" s="41">
        <v>12110</v>
      </c>
      <c r="Q91" s="42">
        <f>P91</f>
        <v>12110</v>
      </c>
    </row>
    <row r="92" spans="1:17" ht="15.75" x14ac:dyDescent="0.25">
      <c r="A92" s="46"/>
      <c r="B92" s="45"/>
      <c r="C92" s="45" t="s">
        <v>26</v>
      </c>
      <c r="D92" s="44" t="s">
        <v>22</v>
      </c>
      <c r="E92" s="43"/>
      <c r="F92" s="43"/>
      <c r="G92" s="43"/>
      <c r="H92" s="41"/>
      <c r="I92" s="41"/>
      <c r="J92" s="41"/>
      <c r="K92" s="41"/>
      <c r="L92" s="41"/>
      <c r="M92" s="41"/>
      <c r="N92" s="41"/>
      <c r="O92" s="41"/>
      <c r="P92" s="41">
        <v>59000</v>
      </c>
      <c r="Q92" s="42">
        <f>P92</f>
        <v>59000</v>
      </c>
    </row>
    <row r="93" spans="1:17" ht="15.75" x14ac:dyDescent="0.25">
      <c r="A93" s="46"/>
      <c r="B93" s="45"/>
      <c r="C93" s="45" t="s">
        <v>29</v>
      </c>
      <c r="D93" s="44" t="s">
        <v>22</v>
      </c>
      <c r="E93" s="43"/>
      <c r="F93" s="43"/>
      <c r="G93" s="43"/>
      <c r="H93" s="41"/>
      <c r="I93" s="41"/>
      <c r="J93" s="41"/>
      <c r="K93" s="41"/>
      <c r="L93" s="41"/>
      <c r="M93" s="41"/>
      <c r="N93" s="41"/>
      <c r="O93" s="41"/>
      <c r="P93" s="41">
        <v>88932.12</v>
      </c>
      <c r="Q93" s="42">
        <f>P93</f>
        <v>88932.12</v>
      </c>
    </row>
    <row r="94" spans="1:17" ht="15.75" x14ac:dyDescent="0.25">
      <c r="A94" s="46"/>
      <c r="B94" s="45"/>
      <c r="C94" s="45" t="s">
        <v>30</v>
      </c>
      <c r="D94" s="44" t="s">
        <v>22</v>
      </c>
      <c r="E94" s="43"/>
      <c r="F94" s="43"/>
      <c r="G94" s="43"/>
      <c r="H94" s="41"/>
      <c r="I94" s="41"/>
      <c r="J94" s="41"/>
      <c r="K94" s="41"/>
      <c r="L94" s="41"/>
      <c r="M94" s="41"/>
      <c r="N94" s="41"/>
      <c r="O94" s="41"/>
      <c r="P94" s="41"/>
      <c r="Q94" s="42">
        <f>P94</f>
        <v>0</v>
      </c>
    </row>
    <row r="95" spans="1:17" ht="15.75" x14ac:dyDescent="0.25">
      <c r="A95" s="46"/>
      <c r="B95" s="45"/>
      <c r="C95" s="45" t="s">
        <v>29</v>
      </c>
      <c r="D95" s="44" t="s">
        <v>22</v>
      </c>
      <c r="E95" s="43"/>
      <c r="F95" s="43"/>
      <c r="G95" s="43"/>
      <c r="H95" s="41"/>
      <c r="I95" s="41"/>
      <c r="J95" s="41"/>
      <c r="K95" s="41"/>
      <c r="L95" s="41"/>
      <c r="M95" s="41"/>
      <c r="N95" s="41"/>
      <c r="O95" s="41"/>
      <c r="P95" s="41">
        <v>36355.129999999997</v>
      </c>
      <c r="Q95" s="42">
        <f>P95</f>
        <v>36355.129999999997</v>
      </c>
    </row>
    <row r="96" spans="1:17" ht="15.75" x14ac:dyDescent="0.25">
      <c r="A96" s="46"/>
      <c r="B96" s="45"/>
      <c r="C96" s="45" t="s">
        <v>23</v>
      </c>
      <c r="D96" s="44" t="s">
        <v>22</v>
      </c>
      <c r="E96" s="43"/>
      <c r="F96" s="43"/>
      <c r="G96" s="43"/>
      <c r="H96" s="41"/>
      <c r="I96" s="41"/>
      <c r="J96" s="41"/>
      <c r="K96" s="41"/>
      <c r="L96" s="41"/>
      <c r="M96" s="41"/>
      <c r="N96" s="41"/>
      <c r="O96" s="41"/>
      <c r="P96" s="41">
        <v>12036</v>
      </c>
      <c r="Q96" s="42">
        <f>P96</f>
        <v>12036</v>
      </c>
    </row>
    <row r="97" spans="1:17" ht="15.75" x14ac:dyDescent="0.25">
      <c r="A97" s="46"/>
      <c r="B97" s="45"/>
      <c r="C97" s="45" t="s">
        <v>23</v>
      </c>
      <c r="D97" s="44" t="s">
        <v>22</v>
      </c>
      <c r="E97" s="43"/>
      <c r="F97" s="43"/>
      <c r="G97" s="43"/>
      <c r="H97" s="41"/>
      <c r="I97" s="41"/>
      <c r="J97" s="41"/>
      <c r="K97" s="41"/>
      <c r="L97" s="41"/>
      <c r="M97" s="41"/>
      <c r="N97" s="41"/>
      <c r="O97" s="41"/>
      <c r="P97" s="41">
        <v>19859.400000000001</v>
      </c>
      <c r="Q97" s="42">
        <f>P97</f>
        <v>19859.400000000001</v>
      </c>
    </row>
    <row r="98" spans="1:17" ht="15.75" x14ac:dyDescent="0.25">
      <c r="A98" s="46"/>
      <c r="B98" s="45"/>
      <c r="C98" s="45" t="s">
        <v>23</v>
      </c>
      <c r="D98" s="44" t="s">
        <v>22</v>
      </c>
      <c r="E98" s="43"/>
      <c r="F98" s="43"/>
      <c r="G98" s="43"/>
      <c r="H98" s="41"/>
      <c r="I98" s="41"/>
      <c r="J98" s="41"/>
      <c r="K98" s="41"/>
      <c r="L98" s="41"/>
      <c r="M98" s="41"/>
      <c r="N98" s="41"/>
      <c r="O98" s="41"/>
      <c r="P98" s="41">
        <v>17523</v>
      </c>
      <c r="Q98" s="42">
        <f>P98</f>
        <v>17523</v>
      </c>
    </row>
    <row r="99" spans="1:17" ht="15.75" x14ac:dyDescent="0.25">
      <c r="A99" s="46"/>
      <c r="B99" s="45"/>
      <c r="C99" s="45" t="s">
        <v>25</v>
      </c>
      <c r="D99" s="44" t="s">
        <v>22</v>
      </c>
      <c r="E99" s="43"/>
      <c r="F99" s="43"/>
      <c r="G99" s="43"/>
      <c r="H99" s="41"/>
      <c r="I99" s="41"/>
      <c r="J99" s="41"/>
      <c r="K99" s="41"/>
      <c r="L99" s="41"/>
      <c r="M99" s="41"/>
      <c r="N99" s="41"/>
      <c r="O99" s="41"/>
      <c r="P99" s="41">
        <v>1368.8</v>
      </c>
      <c r="Q99" s="42">
        <f>P99</f>
        <v>1368.8</v>
      </c>
    </row>
    <row r="100" spans="1:17" ht="28.5" x14ac:dyDescent="0.25">
      <c r="A100" s="46"/>
      <c r="B100" s="45"/>
      <c r="C100" s="45" t="s">
        <v>27</v>
      </c>
      <c r="D100" s="44" t="s">
        <v>22</v>
      </c>
      <c r="E100" s="43"/>
      <c r="F100" s="43"/>
      <c r="G100" s="43"/>
      <c r="H100" s="41"/>
      <c r="I100" s="41"/>
      <c r="J100" s="41"/>
      <c r="K100" s="41"/>
      <c r="L100" s="41"/>
      <c r="M100" s="41"/>
      <c r="N100" s="41"/>
      <c r="O100" s="41"/>
      <c r="P100" s="41">
        <v>7900</v>
      </c>
      <c r="Q100" s="42">
        <f>P100</f>
        <v>7900</v>
      </c>
    </row>
    <row r="101" spans="1:17" ht="15.75" x14ac:dyDescent="0.25">
      <c r="A101" s="46"/>
      <c r="B101" s="45"/>
      <c r="C101" s="45" t="s">
        <v>25</v>
      </c>
      <c r="D101" s="44" t="s">
        <v>22</v>
      </c>
      <c r="E101" s="43"/>
      <c r="F101" s="43"/>
      <c r="G101" s="43"/>
      <c r="H101" s="41"/>
      <c r="I101" s="41"/>
      <c r="J101" s="41"/>
      <c r="K101" s="41"/>
      <c r="L101" s="41"/>
      <c r="M101" s="41"/>
      <c r="N101" s="41"/>
      <c r="O101" s="41"/>
      <c r="P101" s="41">
        <v>1534</v>
      </c>
      <c r="Q101" s="42">
        <f>P101</f>
        <v>1534</v>
      </c>
    </row>
    <row r="102" spans="1:17" ht="15.75" x14ac:dyDescent="0.25">
      <c r="A102" s="46"/>
      <c r="B102" s="45"/>
      <c r="C102" s="45" t="s">
        <v>29</v>
      </c>
      <c r="D102" s="44" t="s">
        <v>22</v>
      </c>
      <c r="E102" s="43"/>
      <c r="F102" s="43"/>
      <c r="G102" s="43"/>
      <c r="H102" s="41"/>
      <c r="I102" s="41"/>
      <c r="J102" s="41"/>
      <c r="K102" s="41"/>
      <c r="L102" s="41"/>
      <c r="M102" s="41"/>
      <c r="N102" s="41"/>
      <c r="O102" s="41"/>
      <c r="P102" s="41">
        <v>71715.09</v>
      </c>
      <c r="Q102" s="42">
        <f>P102</f>
        <v>71715.09</v>
      </c>
    </row>
    <row r="103" spans="1:17" ht="15.75" x14ac:dyDescent="0.25">
      <c r="A103" s="46"/>
      <c r="B103" s="45"/>
      <c r="C103" s="45" t="s">
        <v>25</v>
      </c>
      <c r="D103" s="44" t="s">
        <v>22</v>
      </c>
      <c r="E103" s="43"/>
      <c r="F103" s="43"/>
      <c r="G103" s="43"/>
      <c r="H103" s="41"/>
      <c r="I103" s="41"/>
      <c r="J103" s="41"/>
      <c r="K103" s="41"/>
      <c r="L103" s="41"/>
      <c r="M103" s="41"/>
      <c r="N103" s="41"/>
      <c r="O103" s="41"/>
      <c r="P103" s="41">
        <v>1368.8</v>
      </c>
      <c r="Q103" s="42">
        <f>P103</f>
        <v>1368.8</v>
      </c>
    </row>
    <row r="104" spans="1:17" ht="15.75" x14ac:dyDescent="0.25">
      <c r="A104" s="46"/>
      <c r="B104" s="45"/>
      <c r="C104" s="45" t="s">
        <v>25</v>
      </c>
      <c r="D104" s="44" t="s">
        <v>22</v>
      </c>
      <c r="E104" s="43"/>
      <c r="F104" s="43"/>
      <c r="G104" s="43"/>
      <c r="H104" s="41"/>
      <c r="I104" s="41"/>
      <c r="J104" s="41"/>
      <c r="K104" s="41"/>
      <c r="L104" s="41"/>
      <c r="M104" s="41"/>
      <c r="N104" s="41"/>
      <c r="O104" s="41"/>
      <c r="P104" s="41">
        <v>1534</v>
      </c>
      <c r="Q104" s="42">
        <f>P104</f>
        <v>1534</v>
      </c>
    </row>
    <row r="105" spans="1:17" ht="15.75" x14ac:dyDescent="0.25">
      <c r="A105" s="46"/>
      <c r="B105" s="45"/>
      <c r="C105" s="45" t="s">
        <v>25</v>
      </c>
      <c r="D105" s="44" t="s">
        <v>22</v>
      </c>
      <c r="E105" s="43"/>
      <c r="F105" s="43"/>
      <c r="G105" s="43"/>
      <c r="H105" s="41"/>
      <c r="I105" s="41"/>
      <c r="J105" s="41"/>
      <c r="K105" s="41"/>
      <c r="L105" s="41"/>
      <c r="M105" s="41"/>
      <c r="N105" s="41"/>
      <c r="O105" s="41"/>
      <c r="P105" s="41">
        <v>1652</v>
      </c>
      <c r="Q105" s="42">
        <f>P105</f>
        <v>1652</v>
      </c>
    </row>
    <row r="106" spans="1:17" ht="15.75" x14ac:dyDescent="0.25">
      <c r="A106" s="46"/>
      <c r="B106" s="45"/>
      <c r="C106" s="45" t="s">
        <v>25</v>
      </c>
      <c r="D106" s="44" t="s">
        <v>22</v>
      </c>
      <c r="E106" s="43"/>
      <c r="F106" s="43"/>
      <c r="G106" s="43"/>
      <c r="H106" s="41"/>
      <c r="I106" s="41"/>
      <c r="J106" s="41"/>
      <c r="K106" s="41"/>
      <c r="L106" s="41"/>
      <c r="M106" s="41"/>
      <c r="N106" s="41"/>
      <c r="O106" s="41"/>
      <c r="P106" s="41">
        <v>944</v>
      </c>
      <c r="Q106" s="42">
        <f>P106</f>
        <v>944</v>
      </c>
    </row>
    <row r="107" spans="1:17" ht="15.75" x14ac:dyDescent="0.25">
      <c r="A107" s="46"/>
      <c r="B107" s="45"/>
      <c r="C107" s="45" t="s">
        <v>28</v>
      </c>
      <c r="D107" s="44" t="s">
        <v>22</v>
      </c>
      <c r="E107" s="43"/>
      <c r="F107" s="43"/>
      <c r="G107" s="43"/>
      <c r="H107" s="41"/>
      <c r="I107" s="41"/>
      <c r="J107" s="41"/>
      <c r="K107" s="41"/>
      <c r="L107" s="41"/>
      <c r="M107" s="41"/>
      <c r="N107" s="41"/>
      <c r="O107" s="41"/>
      <c r="P107" s="41">
        <v>15239.7</v>
      </c>
      <c r="Q107" s="42">
        <f>P107</f>
        <v>15239.7</v>
      </c>
    </row>
    <row r="108" spans="1:17" ht="28.5" x14ac:dyDescent="0.25">
      <c r="A108" s="46"/>
      <c r="B108" s="45"/>
      <c r="C108" s="45" t="s">
        <v>27</v>
      </c>
      <c r="D108" s="44" t="s">
        <v>22</v>
      </c>
      <c r="E108" s="43"/>
      <c r="F108" s="43"/>
      <c r="G108" s="43"/>
      <c r="H108" s="41"/>
      <c r="I108" s="41"/>
      <c r="J108" s="41"/>
      <c r="K108" s="41"/>
      <c r="L108" s="41"/>
      <c r="M108" s="41"/>
      <c r="N108" s="41"/>
      <c r="O108" s="41"/>
      <c r="P108" s="41">
        <v>4125</v>
      </c>
      <c r="Q108" s="42">
        <f>P108</f>
        <v>4125</v>
      </c>
    </row>
    <row r="109" spans="1:17" ht="28.5" x14ac:dyDescent="0.25">
      <c r="A109" s="46"/>
      <c r="B109" s="45"/>
      <c r="C109" s="45" t="s">
        <v>27</v>
      </c>
      <c r="D109" s="44" t="s">
        <v>22</v>
      </c>
      <c r="E109" s="43"/>
      <c r="F109" s="43"/>
      <c r="G109" s="43"/>
      <c r="H109" s="41"/>
      <c r="I109" s="41"/>
      <c r="J109" s="41"/>
      <c r="K109" s="41"/>
      <c r="L109" s="41"/>
      <c r="M109" s="41"/>
      <c r="N109" s="41"/>
      <c r="O109" s="41"/>
      <c r="P109" s="41">
        <v>4765</v>
      </c>
      <c r="Q109" s="42">
        <f>P109</f>
        <v>4765</v>
      </c>
    </row>
    <row r="110" spans="1:17" ht="15.75" x14ac:dyDescent="0.25">
      <c r="A110" s="46"/>
      <c r="B110" s="45"/>
      <c r="C110" s="45" t="s">
        <v>26</v>
      </c>
      <c r="D110" s="44" t="s">
        <v>22</v>
      </c>
      <c r="E110" s="43"/>
      <c r="F110" s="43"/>
      <c r="G110" s="43"/>
      <c r="H110" s="41"/>
      <c r="I110" s="41"/>
      <c r="J110" s="41"/>
      <c r="K110" s="41"/>
      <c r="L110" s="41"/>
      <c r="M110" s="41"/>
      <c r="N110" s="41"/>
      <c r="O110" s="41"/>
      <c r="P110" s="41">
        <v>19411</v>
      </c>
      <c r="Q110" s="42">
        <f>P110</f>
        <v>19411</v>
      </c>
    </row>
    <row r="111" spans="1:17" ht="15.75" x14ac:dyDescent="0.25">
      <c r="A111" s="46"/>
      <c r="B111" s="45"/>
      <c r="C111" s="45" t="s">
        <v>25</v>
      </c>
      <c r="D111" s="44" t="s">
        <v>22</v>
      </c>
      <c r="E111" s="43"/>
      <c r="F111" s="43"/>
      <c r="G111" s="43"/>
      <c r="H111" s="41"/>
      <c r="I111" s="41"/>
      <c r="J111" s="41"/>
      <c r="K111" s="41"/>
      <c r="L111" s="41"/>
      <c r="M111" s="41"/>
      <c r="N111" s="41"/>
      <c r="O111" s="41"/>
      <c r="P111" s="41">
        <v>1298</v>
      </c>
      <c r="Q111" s="42">
        <f>P111</f>
        <v>1298</v>
      </c>
    </row>
    <row r="112" spans="1:17" ht="15.75" x14ac:dyDescent="0.25">
      <c r="A112" s="46"/>
      <c r="B112" s="45"/>
      <c r="C112" s="45" t="s">
        <v>23</v>
      </c>
      <c r="D112" s="44" t="s">
        <v>22</v>
      </c>
      <c r="E112" s="43"/>
      <c r="F112" s="43"/>
      <c r="G112" s="43"/>
      <c r="H112" s="41"/>
      <c r="I112" s="41"/>
      <c r="J112" s="41"/>
      <c r="K112" s="41"/>
      <c r="L112" s="41"/>
      <c r="M112" s="41"/>
      <c r="N112" s="41"/>
      <c r="O112" s="41"/>
      <c r="P112" s="41">
        <v>2469.7399999999998</v>
      </c>
      <c r="Q112" s="42">
        <f>P112</f>
        <v>2469.7399999999998</v>
      </c>
    </row>
    <row r="113" spans="1:17" ht="15.75" x14ac:dyDescent="0.25">
      <c r="A113" s="46"/>
      <c r="B113" s="45"/>
      <c r="C113" s="45" t="s">
        <v>24</v>
      </c>
      <c r="D113" s="44" t="s">
        <v>22</v>
      </c>
      <c r="E113" s="43"/>
      <c r="F113" s="43"/>
      <c r="G113" s="43"/>
      <c r="H113" s="41"/>
      <c r="I113" s="41"/>
      <c r="J113" s="41"/>
      <c r="K113" s="41"/>
      <c r="L113" s="41"/>
      <c r="M113" s="41"/>
      <c r="N113" s="41"/>
      <c r="O113" s="41"/>
      <c r="P113" s="41">
        <v>20060</v>
      </c>
      <c r="Q113" s="42">
        <f>P113</f>
        <v>20060</v>
      </c>
    </row>
    <row r="114" spans="1:17" ht="15.75" x14ac:dyDescent="0.25">
      <c r="A114" s="46"/>
      <c r="B114" s="45"/>
      <c r="C114" s="45" t="s">
        <v>23</v>
      </c>
      <c r="D114" s="44" t="s">
        <v>22</v>
      </c>
      <c r="E114" s="43"/>
      <c r="F114" s="43"/>
      <c r="G114" s="43"/>
      <c r="H114" s="41"/>
      <c r="I114" s="41"/>
      <c r="J114" s="41"/>
      <c r="K114" s="41"/>
      <c r="L114" s="41"/>
      <c r="M114" s="41"/>
      <c r="N114" s="41"/>
      <c r="O114" s="41"/>
      <c r="P114" s="41">
        <v>21063</v>
      </c>
      <c r="Q114" s="42">
        <f>P114</f>
        <v>21063</v>
      </c>
    </row>
    <row r="115" spans="1:17" ht="15.75" x14ac:dyDescent="0.25">
      <c r="A115" s="46"/>
      <c r="B115" s="45"/>
      <c r="C115" s="45" t="s">
        <v>23</v>
      </c>
      <c r="D115" s="44" t="s">
        <v>22</v>
      </c>
      <c r="E115" s="43"/>
      <c r="F115" s="43"/>
      <c r="G115" s="43"/>
      <c r="H115" s="41"/>
      <c r="I115" s="41"/>
      <c r="J115" s="41"/>
      <c r="K115" s="41"/>
      <c r="L115" s="41"/>
      <c r="M115" s="41"/>
      <c r="N115" s="41"/>
      <c r="O115" s="41"/>
      <c r="P115" s="41">
        <v>21240</v>
      </c>
      <c r="Q115" s="42">
        <f>P115</f>
        <v>21240</v>
      </c>
    </row>
    <row r="116" spans="1:17" ht="15.75" x14ac:dyDescent="0.25">
      <c r="A116" s="46"/>
      <c r="B116" s="45"/>
      <c r="C116" s="45"/>
      <c r="D116" s="44"/>
      <c r="E116" s="43"/>
      <c r="F116" s="43"/>
      <c r="G116" s="43"/>
      <c r="H116" s="41"/>
      <c r="I116" s="41"/>
      <c r="J116" s="41"/>
      <c r="K116" s="41"/>
      <c r="L116" s="41"/>
      <c r="M116" s="41"/>
      <c r="N116" s="41"/>
      <c r="O116" s="41"/>
      <c r="P116" s="41"/>
      <c r="Q116" s="42"/>
    </row>
    <row r="117" spans="1:17" ht="15.75" x14ac:dyDescent="0.25">
      <c r="A117" s="46"/>
      <c r="B117" s="45"/>
      <c r="C117" s="45"/>
      <c r="D117" s="44"/>
      <c r="E117" s="43"/>
      <c r="F117" s="43"/>
      <c r="G117" s="43"/>
      <c r="H117" s="41"/>
      <c r="I117" s="41"/>
      <c r="J117" s="41"/>
      <c r="K117" s="41"/>
      <c r="L117" s="41"/>
      <c r="M117" s="41"/>
      <c r="N117" s="41"/>
      <c r="O117" s="41"/>
      <c r="P117" s="41"/>
      <c r="Q117" s="42"/>
    </row>
    <row r="118" spans="1:17" ht="15.75" x14ac:dyDescent="0.25">
      <c r="A118" s="46"/>
      <c r="B118" s="45"/>
      <c r="C118" s="45"/>
      <c r="D118" s="44"/>
      <c r="E118" s="43"/>
      <c r="F118" s="43"/>
      <c r="G118" s="43"/>
      <c r="H118" s="41"/>
      <c r="I118" s="41"/>
      <c r="J118" s="41"/>
      <c r="K118" s="41"/>
      <c r="L118" s="41"/>
      <c r="M118" s="41"/>
      <c r="N118" s="41"/>
      <c r="O118" s="41"/>
      <c r="P118" s="41"/>
      <c r="Q118" s="42"/>
    </row>
    <row r="119" spans="1:17" ht="15.75" x14ac:dyDescent="0.25">
      <c r="B119" s="40"/>
      <c r="C119" s="39"/>
      <c r="D119" s="38"/>
      <c r="E119" s="37"/>
      <c r="F119" s="37"/>
      <c r="G119" s="37"/>
      <c r="H119" s="37"/>
      <c r="I119" s="36"/>
      <c r="J119" s="36"/>
      <c r="K119" s="41"/>
      <c r="L119" s="36"/>
      <c r="M119" s="36"/>
      <c r="N119" s="36"/>
      <c r="O119" s="36"/>
      <c r="P119" s="36"/>
      <c r="Q119" s="35">
        <f>M119</f>
        <v>0</v>
      </c>
    </row>
    <row r="120" spans="1:17" ht="18.75" x14ac:dyDescent="0.3">
      <c r="B120" s="11" t="s">
        <v>19</v>
      </c>
      <c r="C120" s="11"/>
      <c r="D120" s="11"/>
      <c r="E120" s="33" t="e">
        <f>SUM(#REF!)</f>
        <v>#REF!</v>
      </c>
      <c r="F120" s="33">
        <f>SUM(F10:F10)</f>
        <v>0</v>
      </c>
      <c r="G120" s="33">
        <f>SUM(G9)</f>
        <v>742000</v>
      </c>
      <c r="H120" s="33">
        <f>SUM(H9:H10)</f>
        <v>152070</v>
      </c>
      <c r="I120" s="33">
        <f>SUM(I9:I10)</f>
        <v>0</v>
      </c>
      <c r="J120" s="33">
        <f>SUM(J9:J12)</f>
        <v>33010.5</v>
      </c>
      <c r="K120" s="33">
        <f>SUM(K9:K119)</f>
        <v>55905</v>
      </c>
      <c r="L120" s="33">
        <f>SUM(L9:L119)</f>
        <v>1395426.6700000002</v>
      </c>
      <c r="M120" s="33">
        <f>SUM(M9:M119)</f>
        <v>100494.21</v>
      </c>
      <c r="N120" s="33">
        <f>SUM(N9:N119)</f>
        <v>1768132.0000000002</v>
      </c>
      <c r="O120" s="33">
        <f>SUM(O9:O119)</f>
        <v>3616107.4499999997</v>
      </c>
      <c r="P120" s="33">
        <f>SUM(P9:P119)</f>
        <v>592455.23</v>
      </c>
      <c r="Q120" s="33">
        <f>SUM(Q9:Q119)</f>
        <v>8455601.0599999987</v>
      </c>
    </row>
    <row r="121" spans="1:17" ht="18.75" x14ac:dyDescent="0.3">
      <c r="B121" s="18"/>
      <c r="C121" s="31" t="s">
        <v>18</v>
      </c>
      <c r="D121" s="30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8"/>
    </row>
    <row r="122" spans="1:17" x14ac:dyDescent="0.25">
      <c r="B122" s="18"/>
      <c r="C122" s="23" t="s">
        <v>17</v>
      </c>
      <c r="D122" s="26" t="s">
        <v>16</v>
      </c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>
        <v>6170.09</v>
      </c>
    </row>
    <row r="123" spans="1:17" x14ac:dyDescent="0.25">
      <c r="B123" s="18"/>
      <c r="C123" s="23" t="s">
        <v>15</v>
      </c>
      <c r="D123" s="25" t="s">
        <v>14</v>
      </c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>
        <v>553606.38</v>
      </c>
    </row>
    <row r="124" spans="1:17" x14ac:dyDescent="0.25">
      <c r="B124" s="18"/>
      <c r="C124" s="23" t="s">
        <v>13</v>
      </c>
      <c r="D124" s="22" t="s">
        <v>12</v>
      </c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>
        <v>5590</v>
      </c>
    </row>
    <row r="125" spans="1:17" x14ac:dyDescent="0.25">
      <c r="B125" s="18"/>
      <c r="C125" s="23" t="s">
        <v>11</v>
      </c>
      <c r="D125" s="22" t="s">
        <v>10</v>
      </c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0">
        <v>847055.54</v>
      </c>
    </row>
    <row r="126" spans="1:17" x14ac:dyDescent="0.25">
      <c r="B126" s="18"/>
      <c r="C126" s="17"/>
      <c r="D126" s="17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5">
        <f>SUM(Q122:Q125)</f>
        <v>1412422.01</v>
      </c>
    </row>
    <row r="127" spans="1:17" x14ac:dyDescent="0.25">
      <c r="B127" s="13" t="s">
        <v>9</v>
      </c>
      <c r="C127" s="12"/>
      <c r="D127" s="11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9">
        <f>Q120+Q126</f>
        <v>9868023.0699999984</v>
      </c>
    </row>
    <row r="129" spans="2:6" x14ac:dyDescent="0.25">
      <c r="B129" s="7" t="s">
        <v>8</v>
      </c>
      <c r="C129" s="7" t="s">
        <v>7</v>
      </c>
      <c r="D129" s="6" t="s">
        <v>6</v>
      </c>
      <c r="F129" s="6"/>
    </row>
    <row r="130" spans="2:6" x14ac:dyDescent="0.25">
      <c r="C130" s="5"/>
    </row>
    <row r="131" spans="2:6" x14ac:dyDescent="0.25">
      <c r="C131" s="3"/>
    </row>
    <row r="132" spans="2:6" x14ac:dyDescent="0.25">
      <c r="B132" s="4" t="s">
        <v>5</v>
      </c>
      <c r="C132" s="4" t="s">
        <v>21</v>
      </c>
      <c r="D132" s="3" t="s">
        <v>3</v>
      </c>
      <c r="F132" s="3"/>
    </row>
    <row r="133" spans="2:6" x14ac:dyDescent="0.25">
      <c r="B133" s="2" t="s">
        <v>2</v>
      </c>
      <c r="C133" s="2" t="s">
        <v>20</v>
      </c>
      <c r="D133" s="1" t="s">
        <v>0</v>
      </c>
      <c r="F133" s="1"/>
    </row>
    <row r="368" spans="2:16" ht="15.75" x14ac:dyDescent="0.25">
      <c r="B368" s="40"/>
      <c r="C368" s="39"/>
      <c r="D368" s="38"/>
      <c r="E368" s="37"/>
      <c r="F368" s="37"/>
      <c r="G368" s="37"/>
      <c r="H368" s="37"/>
      <c r="I368" s="36"/>
      <c r="J368" s="36"/>
      <c r="K368" s="36"/>
      <c r="L368" s="36"/>
      <c r="M368" s="36"/>
      <c r="N368" s="35"/>
      <c r="O368" s="34"/>
      <c r="P368" s="34"/>
    </row>
    <row r="369" spans="2:16" ht="18.75" x14ac:dyDescent="0.3">
      <c r="B369" s="11" t="s">
        <v>19</v>
      </c>
      <c r="C369" s="11"/>
      <c r="D369" s="11"/>
      <c r="E369" s="33" t="e">
        <f>SUM(#REF!)</f>
        <v>#REF!</v>
      </c>
      <c r="F369" s="33" t="e">
        <f>SUM(#REF!)</f>
        <v>#REF!</v>
      </c>
      <c r="G369" s="33" t="e">
        <f>SUM(#REF!)</f>
        <v>#REF!</v>
      </c>
      <c r="H369" s="33" t="e">
        <f>SUM(#REF!)</f>
        <v>#REF!</v>
      </c>
      <c r="I369" s="33" t="e">
        <f>SUM(#REF!)</f>
        <v>#REF!</v>
      </c>
      <c r="J369" s="33" t="e">
        <f>SUM(#REF!)</f>
        <v>#REF!</v>
      </c>
      <c r="K369" s="33" t="e">
        <f>SUM(#REF!)</f>
        <v>#REF!</v>
      </c>
      <c r="L369" s="33" t="e">
        <f>SUM(#REF!)</f>
        <v>#REF!</v>
      </c>
      <c r="M369" s="33" t="e">
        <f>SUM(#REF!)</f>
        <v>#REF!</v>
      </c>
      <c r="N369" s="33" t="e">
        <f>SUM(#REF!)</f>
        <v>#REF!</v>
      </c>
      <c r="O369" s="32"/>
      <c r="P369" s="32"/>
    </row>
    <row r="370" spans="2:16" ht="18.75" x14ac:dyDescent="0.3">
      <c r="B370" s="18"/>
      <c r="C370" s="31" t="s">
        <v>18</v>
      </c>
      <c r="D370" s="30"/>
      <c r="E370" s="29"/>
      <c r="F370" s="29"/>
      <c r="G370" s="29"/>
      <c r="H370" s="29"/>
      <c r="I370" s="29"/>
      <c r="J370" s="29"/>
      <c r="K370" s="29"/>
      <c r="L370" s="29"/>
      <c r="M370" s="29"/>
      <c r="N370" s="28"/>
      <c r="O370" s="27"/>
      <c r="P370" s="27"/>
    </row>
    <row r="371" spans="2:16" x14ac:dyDescent="0.25">
      <c r="B371" s="18"/>
      <c r="C371" s="23" t="s">
        <v>17</v>
      </c>
      <c r="D371" s="26" t="s">
        <v>16</v>
      </c>
      <c r="E371" s="21"/>
      <c r="F371" s="21"/>
      <c r="G371" s="21"/>
      <c r="H371" s="21"/>
      <c r="I371" s="21"/>
      <c r="J371" s="21"/>
      <c r="K371" s="21"/>
      <c r="L371" s="21"/>
      <c r="M371" s="21"/>
      <c r="N371" s="21">
        <v>6170.09</v>
      </c>
      <c r="O371" s="24"/>
      <c r="P371" s="24"/>
    </row>
    <row r="372" spans="2:16" x14ac:dyDescent="0.25">
      <c r="B372" s="18"/>
      <c r="C372" s="23" t="s">
        <v>15</v>
      </c>
      <c r="D372" s="25" t="s">
        <v>14</v>
      </c>
      <c r="E372" s="21"/>
      <c r="F372" s="21"/>
      <c r="G372" s="21"/>
      <c r="H372" s="21"/>
      <c r="I372" s="21"/>
      <c r="J372" s="21"/>
      <c r="K372" s="21"/>
      <c r="L372" s="21"/>
      <c r="M372" s="21"/>
      <c r="N372" s="21">
        <v>553606.38</v>
      </c>
      <c r="O372" s="24"/>
      <c r="P372" s="24"/>
    </row>
    <row r="373" spans="2:16" x14ac:dyDescent="0.25">
      <c r="B373" s="18"/>
      <c r="C373" s="23" t="s">
        <v>13</v>
      </c>
      <c r="D373" s="22" t="s">
        <v>12</v>
      </c>
      <c r="E373" s="21"/>
      <c r="F373" s="21"/>
      <c r="G373" s="21"/>
      <c r="H373" s="21"/>
      <c r="I373" s="21"/>
      <c r="J373" s="21"/>
      <c r="K373" s="21"/>
      <c r="L373" s="21"/>
      <c r="M373" s="21"/>
      <c r="N373" s="21">
        <v>5590</v>
      </c>
      <c r="O373" s="24"/>
      <c r="P373" s="24"/>
    </row>
    <row r="374" spans="2:16" x14ac:dyDescent="0.25">
      <c r="B374" s="18"/>
      <c r="C374" s="23" t="s">
        <v>11</v>
      </c>
      <c r="D374" s="22" t="s">
        <v>10</v>
      </c>
      <c r="E374" s="21"/>
      <c r="F374" s="21"/>
      <c r="G374" s="21"/>
      <c r="H374" s="21"/>
      <c r="I374" s="21"/>
      <c r="J374" s="21"/>
      <c r="K374" s="21"/>
      <c r="L374" s="21"/>
      <c r="M374" s="21"/>
      <c r="N374" s="20">
        <v>825950.54</v>
      </c>
      <c r="O374" s="19"/>
      <c r="P374" s="19"/>
    </row>
    <row r="375" spans="2:16" x14ac:dyDescent="0.25">
      <c r="B375" s="18"/>
      <c r="C375" s="17"/>
      <c r="D375" s="17"/>
      <c r="E375" s="16"/>
      <c r="F375" s="16"/>
      <c r="G375" s="16"/>
      <c r="H375" s="16"/>
      <c r="I375" s="16"/>
      <c r="J375" s="16"/>
      <c r="K375" s="16"/>
      <c r="L375" s="16"/>
      <c r="M375" s="16"/>
      <c r="N375" s="15">
        <f>SUM(N371:N374)</f>
        <v>1391317.01</v>
      </c>
      <c r="O375" s="14"/>
      <c r="P375" s="14"/>
    </row>
    <row r="376" spans="2:16" x14ac:dyDescent="0.25">
      <c r="B376" s="13" t="s">
        <v>9</v>
      </c>
      <c r="C376" s="12"/>
      <c r="D376" s="11"/>
      <c r="E376" s="10"/>
      <c r="F376" s="10"/>
      <c r="G376" s="10"/>
      <c r="H376" s="10"/>
      <c r="I376" s="10"/>
      <c r="J376" s="10"/>
      <c r="K376" s="10"/>
      <c r="L376" s="10"/>
      <c r="M376" s="10"/>
      <c r="N376" s="9" t="e">
        <f>N369+N375</f>
        <v>#REF!</v>
      </c>
      <c r="O376" s="8"/>
      <c r="P376" s="8"/>
    </row>
    <row r="379" spans="2:16" x14ac:dyDescent="0.25">
      <c r="B379" s="7" t="s">
        <v>8</v>
      </c>
      <c r="C379" s="7" t="s">
        <v>7</v>
      </c>
      <c r="D379" s="6" t="s">
        <v>6</v>
      </c>
      <c r="F379" s="6"/>
    </row>
    <row r="380" spans="2:16" x14ac:dyDescent="0.25">
      <c r="C380" s="6"/>
    </row>
    <row r="381" spans="2:16" x14ac:dyDescent="0.25">
      <c r="C381" s="5"/>
    </row>
    <row r="382" spans="2:16" x14ac:dyDescent="0.25">
      <c r="C382" s="3"/>
    </row>
    <row r="383" spans="2:16" x14ac:dyDescent="0.25">
      <c r="B383" s="4" t="s">
        <v>5</v>
      </c>
      <c r="C383" s="4" t="s">
        <v>4</v>
      </c>
      <c r="D383" s="3" t="s">
        <v>3</v>
      </c>
      <c r="F383" s="3"/>
    </row>
    <row r="384" spans="2:16" x14ac:dyDescent="0.25">
      <c r="B384" s="2" t="s">
        <v>2</v>
      </c>
      <c r="C384" s="2" t="s">
        <v>1</v>
      </c>
      <c r="D384" s="1" t="s">
        <v>0</v>
      </c>
      <c r="F384" s="1"/>
    </row>
  </sheetData>
  <pageMargins left="0.25" right="0.25" top="0.75" bottom="0.75" header="0.3" footer="0.3"/>
  <pageSetup paperSize="5" scale="58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Deuda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OAI</cp:lastModifiedBy>
  <dcterms:created xsi:type="dcterms:W3CDTF">2025-11-11T13:50:12Z</dcterms:created>
  <dcterms:modified xsi:type="dcterms:W3CDTF">2025-11-11T13:50:57Z</dcterms:modified>
</cp:coreProperties>
</file>