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I10" i="1"/>
  <c r="I20" i="1" s="1"/>
  <c r="I11" i="1"/>
  <c r="I12" i="1"/>
  <c r="B20" i="1"/>
  <c r="C20" i="1"/>
  <c r="E20" i="1"/>
  <c r="F20" i="1"/>
  <c r="G20" i="1"/>
  <c r="K20" i="1"/>
</calcChain>
</file>

<file path=xl/sharedStrings.xml><?xml version="1.0" encoding="utf-8"?>
<sst xmlns="http://schemas.openxmlformats.org/spreadsheetml/2006/main" count="31" uniqueCount="31">
  <si>
    <t>DIRECTOR</t>
  </si>
  <si>
    <t>DR. RICARDO JULIO ROMERO</t>
  </si>
  <si>
    <t xml:space="preserve">                                                                                        ___________________________________________</t>
  </si>
  <si>
    <t>LIC. YUDELKY JABALERA</t>
  </si>
  <si>
    <t>LIC.IVELISSE SANTANA VICENTE</t>
  </si>
  <si>
    <t xml:space="preserve">Revisado por: </t>
  </si>
  <si>
    <t xml:space="preserve">Preparado por: </t>
  </si>
  <si>
    <t xml:space="preserve">TOTALES </t>
  </si>
  <si>
    <t xml:space="preserve">              27/06/2025</t>
  </si>
  <si>
    <t>Balance CxC</t>
  </si>
  <si>
    <t>Monto pagado</t>
  </si>
  <si>
    <t>Referencia Documento de pago (CK-T)</t>
  </si>
  <si>
    <t xml:space="preserve">Valor Facturado </t>
  </si>
  <si>
    <t>%</t>
  </si>
  <si>
    <t>MONTO GLOSADO</t>
  </si>
  <si>
    <t>MONTO AUDITADO</t>
  </si>
  <si>
    <t>CANTIDAD EXPEDIENTES AUDITADAS</t>
  </si>
  <si>
    <t>FECHA DE AUDITORIA</t>
  </si>
  <si>
    <t>MONTO GENERAL DE FACTURACION</t>
  </si>
  <si>
    <t>CANTIDAD DE EXPEDIENTES</t>
  </si>
  <si>
    <t>FECHA DE CORTE AUDITORIA</t>
  </si>
  <si>
    <t>DATOS POSTERIOR AL PROCESO</t>
  </si>
  <si>
    <t>DATOS DURANTE EL PROCESO</t>
  </si>
  <si>
    <t>DATOS PREVIO AL PROCESO</t>
  </si>
  <si>
    <t>BALANCE INICIAL</t>
  </si>
  <si>
    <t>ESTABLECIMIENTO: CENTRO DE DIAGNOSTICOS del SRS-ESTE  ENERO-JULIO</t>
  </si>
  <si>
    <t>Auxiliar Cuentas por Cobrar SeNaSa Subsidiado</t>
  </si>
  <si>
    <t xml:space="preserve">                                                   SERVICIO REGIONAL SALUD ESTE</t>
  </si>
  <si>
    <t xml:space="preserve">Dirección de Fiscalización y Control </t>
  </si>
  <si>
    <t xml:space="preserve">Servicio Nacional de Salud </t>
  </si>
  <si>
    <t>MODELO DE COMO SE DEBE ENVIAR LAS CXC SENASA 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</si>
</sst>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4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0" applyNumberFormat="1" applyFont="1" applyFill="1"/>
    <xf numFmtId="37" fontId="2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/>
    <xf numFmtId="43" fontId="2" fillId="2" borderId="3" xfId="0" applyNumberFormat="1" applyFont="1" applyFill="1" applyBorder="1"/>
    <xf numFmtId="43" fontId="2" fillId="2" borderId="4" xfId="0" applyNumberFormat="1" applyFont="1" applyFill="1" applyBorder="1"/>
    <xf numFmtId="0" fontId="2" fillId="2" borderId="4" xfId="0" applyFont="1" applyFill="1" applyBorder="1"/>
    <xf numFmtId="0" fontId="0" fillId="2" borderId="0" xfId="0" applyFill="1"/>
    <xf numFmtId="43" fontId="0" fillId="2" borderId="3" xfId="0" applyNumberFormat="1" applyFill="1" applyBorder="1"/>
    <xf numFmtId="43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9" fontId="0" fillId="2" borderId="5" xfId="3" applyFont="1" applyFill="1" applyBorder="1" applyAlignment="1">
      <alignment horizontal="center" vertical="center"/>
    </xf>
    <xf numFmtId="43" fontId="0" fillId="2" borderId="5" xfId="4" applyFont="1" applyFill="1" applyBorder="1" applyAlignment="1">
      <alignment horizontal="center" vertical="center"/>
    </xf>
    <xf numFmtId="0" fontId="0" fillId="2" borderId="5" xfId="4" applyNumberFormat="1" applyFont="1" applyFill="1" applyBorder="1" applyAlignment="1">
      <alignment horizontal="center" vertical="center"/>
    </xf>
    <xf numFmtId="14" fontId="0" fillId="2" borderId="5" xfId="4" applyNumberFormat="1" applyFont="1" applyFill="1" applyBorder="1" applyAlignment="1">
      <alignment horizontal="center" vertical="center"/>
    </xf>
    <xf numFmtId="4" fontId="0" fillId="2" borderId="5" xfId="4" applyNumberFormat="1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14" fontId="0" fillId="2" borderId="6" xfId="0" applyNumberFormat="1" applyFill="1" applyBorder="1"/>
    <xf numFmtId="43" fontId="0" fillId="2" borderId="5" xfId="0" applyNumberFormat="1" applyFill="1" applyBorder="1"/>
    <xf numFmtId="9" fontId="4" fillId="3" borderId="3" xfId="0" applyNumberFormat="1" applyFont="1" applyFill="1" applyBorder="1" applyAlignment="1">
      <alignment horizontal="center"/>
    </xf>
    <xf numFmtId="14" fontId="0" fillId="2" borderId="5" xfId="4" applyNumberFormat="1" applyFont="1" applyFill="1" applyBorder="1"/>
    <xf numFmtId="14" fontId="0" fillId="2" borderId="6" xfId="0" applyNumberFormat="1" applyFill="1" applyBorder="1" applyAlignment="1">
      <alignment horizontal="right"/>
    </xf>
    <xf numFmtId="39" fontId="1" fillId="2" borderId="3" xfId="2" applyNumberFormat="1" applyFont="1" applyFill="1" applyBorder="1"/>
    <xf numFmtId="4" fontId="0" fillId="2" borderId="5" xfId="4" applyNumberFormat="1" applyFont="1" applyFill="1" applyBorder="1" applyAlignment="1">
      <alignment horizontal="right" vertical="center"/>
    </xf>
    <xf numFmtId="4" fontId="0" fillId="0" borderId="3" xfId="0" applyNumberFormat="1" applyBorder="1"/>
    <xf numFmtId="14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43" fontId="0" fillId="2" borderId="5" xfId="4" applyFont="1" applyFill="1" applyBorder="1"/>
    <xf numFmtId="43" fontId="0" fillId="2" borderId="3" xfId="4" applyFont="1" applyFill="1" applyBorder="1"/>
    <xf numFmtId="1" fontId="0" fillId="2" borderId="1" xfId="1" applyNumberFormat="1" applyFont="1" applyFill="1" applyBorder="1" applyAlignment="1">
      <alignment horizontal="center"/>
    </xf>
    <xf numFmtId="43" fontId="0" fillId="2" borderId="3" xfId="4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1" fontId="0" fillId="2" borderId="5" xfId="4" applyNumberFormat="1" applyFont="1" applyFill="1" applyBorder="1" applyAlignment="1">
      <alignment horizontal="center"/>
    </xf>
    <xf numFmtId="14" fontId="0" fillId="2" borderId="6" xfId="4" applyNumberFormat="1" applyFont="1" applyFill="1" applyBorder="1"/>
    <xf numFmtId="4" fontId="0" fillId="2" borderId="3" xfId="4" applyNumberFormat="1" applyFont="1" applyFill="1" applyBorder="1"/>
    <xf numFmtId="0" fontId="0" fillId="2" borderId="1" xfId="4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4" fontId="0" fillId="2" borderId="3" xfId="0" applyNumberFormat="1" applyFill="1" applyBorder="1"/>
    <xf numFmtId="1" fontId="0" fillId="2" borderId="3" xfId="4" applyNumberFormat="1" applyFont="1" applyFill="1" applyBorder="1" applyAlignment="1">
      <alignment horizontal="center"/>
    </xf>
    <xf numFmtId="4" fontId="0" fillId="2" borderId="3" xfId="0" applyNumberFormat="1" applyFill="1" applyBorder="1" applyAlignment="1">
      <alignment horizontal="right" vertical="center" wrapText="1"/>
    </xf>
    <xf numFmtId="43" fontId="0" fillId="2" borderId="5" xfId="4" applyFont="1" applyFill="1" applyBorder="1" applyAlignment="1"/>
    <xf numFmtId="14" fontId="0" fillId="2" borderId="7" xfId="0" applyNumberFormat="1" applyFill="1" applyBorder="1"/>
    <xf numFmtId="49" fontId="4" fillId="3" borderId="8" xfId="0" applyNumberFormat="1" applyFont="1" applyFill="1" applyBorder="1" applyAlignment="1">
      <alignment horizontal="center"/>
    </xf>
    <xf numFmtId="4" fontId="4" fillId="3" borderId="9" xfId="0" applyNumberFormat="1" applyFont="1" applyFill="1" applyBorder="1"/>
    <xf numFmtId="4" fontId="4" fillId="3" borderId="8" xfId="0" applyNumberFormat="1" applyFont="1" applyFill="1" applyBorder="1" applyAlignment="1">
      <alignment horizontal="right"/>
    </xf>
    <xf numFmtId="1" fontId="4" fillId="3" borderId="8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right"/>
    </xf>
    <xf numFmtId="4" fontId="4" fillId="3" borderId="8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" fontId="0" fillId="0" borderId="16" xfId="0" applyNumberFormat="1" applyBorder="1"/>
    <xf numFmtId="0" fontId="0" fillId="0" borderId="13" xfId="0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8" borderId="0" xfId="0" applyFill="1"/>
  </cellXfs>
  <cellStyles count="5">
    <cellStyle name="Millares" xfId="1" builtinId="3"/>
    <cellStyle name="Millares 2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2047875" cy="1028700"/>
    <xdr:pic>
      <xdr:nvPicPr>
        <xdr:cNvPr id="2" name="Picture 5">
          <a:extLst>
            <a:ext uri="{FF2B5EF4-FFF2-40B4-BE49-F238E27FC236}">
              <a16:creationId xmlns:a16="http://schemas.microsoft.com/office/drawing/2014/main" xmlns="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F27" sqref="F27"/>
    </sheetView>
  </sheetViews>
  <sheetFormatPr baseColWidth="10" defaultRowHeight="15" x14ac:dyDescent="0.25"/>
  <cols>
    <col min="1" max="1" width="15" customWidth="1"/>
    <col min="3" max="3" width="14" customWidth="1"/>
    <col min="6" max="6" width="16.85546875" customWidth="1"/>
    <col min="7" max="7" width="18.42578125" customWidth="1"/>
    <col min="9" max="9" width="16.7109375" customWidth="1"/>
    <col min="10" max="10" width="17" customWidth="1"/>
    <col min="11" max="12" width="14.140625" customWidth="1"/>
  </cols>
  <sheetData>
    <row r="1" spans="1:12" x14ac:dyDescent="0.25">
      <c r="B1" s="80" t="s">
        <v>30</v>
      </c>
      <c r="C1" s="80"/>
      <c r="D1" s="80"/>
      <c r="E1" s="80"/>
      <c r="F1" s="80"/>
    </row>
    <row r="2" spans="1:12" ht="23.25" x14ac:dyDescent="0.35">
      <c r="A2" s="79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8.75" x14ac:dyDescent="0.3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9.5" thickBot="1" x14ac:dyDescent="0.35">
      <c r="A4" s="77"/>
      <c r="B4" s="77"/>
      <c r="C4" s="77"/>
      <c r="D4" s="77"/>
      <c r="E4" s="77"/>
      <c r="F4" s="77" t="s">
        <v>27</v>
      </c>
      <c r="G4" s="77"/>
      <c r="H4" s="77"/>
      <c r="I4" s="77"/>
      <c r="J4" s="77"/>
      <c r="K4" s="77"/>
      <c r="L4" s="77"/>
    </row>
    <row r="5" spans="1:12" ht="15.75" thickBot="1" x14ac:dyDescent="0.3">
      <c r="A5" s="76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5.75" thickBot="1" x14ac:dyDescent="0.3">
      <c r="A6" s="74" t="s">
        <v>25</v>
      </c>
      <c r="B6" s="73"/>
      <c r="C6" s="73"/>
      <c r="D6" s="73"/>
      <c r="E6" s="73"/>
      <c r="G6" s="73">
        <v>2025</v>
      </c>
      <c r="H6" s="72"/>
      <c r="I6" s="72"/>
      <c r="J6" s="73" t="s">
        <v>24</v>
      </c>
      <c r="K6" s="72"/>
      <c r="L6" s="71">
        <v>257677</v>
      </c>
    </row>
    <row r="7" spans="1:12" ht="15.75" thickBot="1" x14ac:dyDescent="0.3">
      <c r="A7" s="70" t="s">
        <v>23</v>
      </c>
      <c r="B7" s="69"/>
      <c r="C7" s="68"/>
      <c r="D7" s="67" t="s">
        <v>22</v>
      </c>
      <c r="E7" s="66"/>
      <c r="F7" s="66"/>
      <c r="G7" s="66"/>
      <c r="H7" s="66"/>
      <c r="I7" s="65"/>
      <c r="J7" s="64" t="s">
        <v>21</v>
      </c>
      <c r="K7" s="63"/>
      <c r="L7" s="63"/>
    </row>
    <row r="8" spans="1:12" ht="60" x14ac:dyDescent="0.25">
      <c r="A8" s="62" t="s">
        <v>20</v>
      </c>
      <c r="B8" s="62" t="s">
        <v>19</v>
      </c>
      <c r="C8" s="62" t="s">
        <v>18</v>
      </c>
      <c r="D8" s="60" t="s">
        <v>17</v>
      </c>
      <c r="E8" s="60" t="s">
        <v>16</v>
      </c>
      <c r="F8" s="61" t="s">
        <v>15</v>
      </c>
      <c r="G8" s="60" t="s">
        <v>14</v>
      </c>
      <c r="H8" s="60" t="s">
        <v>13</v>
      </c>
      <c r="I8" s="59" t="s">
        <v>12</v>
      </c>
      <c r="J8" s="58" t="s">
        <v>11</v>
      </c>
      <c r="K8" s="58" t="s">
        <v>10</v>
      </c>
      <c r="L8" s="57" t="s">
        <v>9</v>
      </c>
    </row>
    <row r="9" spans="1:12" x14ac:dyDescent="0.25">
      <c r="A9" s="54">
        <v>45682</v>
      </c>
      <c r="B9" s="56">
        <v>2913</v>
      </c>
      <c r="C9" s="55">
        <v>751155.5</v>
      </c>
      <c r="D9" s="54">
        <v>45685</v>
      </c>
      <c r="E9" s="53">
        <v>2887</v>
      </c>
      <c r="F9" s="52">
        <v>751155.5</v>
      </c>
      <c r="G9" s="51">
        <v>16576</v>
      </c>
      <c r="H9" s="27">
        <v>1.6533116948980599E-2</v>
      </c>
      <c r="I9" s="47">
        <f>F9-G9</f>
        <v>734579.5</v>
      </c>
      <c r="J9" s="50"/>
      <c r="K9" s="47">
        <v>743202.5</v>
      </c>
      <c r="L9" s="16">
        <f>L6+I9-K9</f>
        <v>249054</v>
      </c>
    </row>
    <row r="10" spans="1:12" x14ac:dyDescent="0.25">
      <c r="A10" s="54">
        <v>45712</v>
      </c>
      <c r="B10" s="56">
        <v>2874</v>
      </c>
      <c r="C10" s="55">
        <v>642837</v>
      </c>
      <c r="D10" s="54">
        <v>45716</v>
      </c>
      <c r="E10" s="53">
        <v>2873</v>
      </c>
      <c r="F10" s="52">
        <v>630976</v>
      </c>
      <c r="G10" s="51">
        <v>10432</v>
      </c>
      <c r="H10" s="27">
        <v>1.6533116948980599E-2</v>
      </c>
      <c r="I10" s="47">
        <f>F10-G10</f>
        <v>620544</v>
      </c>
      <c r="J10" s="50"/>
      <c r="K10" s="47">
        <v>620544</v>
      </c>
      <c r="L10" s="16">
        <f>L9+I10-K10</f>
        <v>249054</v>
      </c>
    </row>
    <row r="11" spans="1:12" ht="20.25" customHeight="1" x14ac:dyDescent="0.25">
      <c r="A11" s="49">
        <v>45742</v>
      </c>
      <c r="B11" s="46">
        <v>4237</v>
      </c>
      <c r="C11" s="42">
        <v>1011572</v>
      </c>
      <c r="D11" s="49">
        <v>45747</v>
      </c>
      <c r="E11" s="40">
        <v>4212</v>
      </c>
      <c r="F11" s="35">
        <v>1011572</v>
      </c>
      <c r="G11" s="48">
        <v>20355</v>
      </c>
      <c r="H11" s="27">
        <v>0.02</v>
      </c>
      <c r="I11" s="47">
        <f>F11-G11</f>
        <v>991217</v>
      </c>
      <c r="J11" s="44"/>
      <c r="K11" s="32">
        <v>991217</v>
      </c>
      <c r="L11" s="16">
        <f>L10+I11-K11</f>
        <v>249054</v>
      </c>
    </row>
    <row r="12" spans="1:12" x14ac:dyDescent="0.25">
      <c r="A12" s="45">
        <v>45775</v>
      </c>
      <c r="B12" s="46">
        <v>2767</v>
      </c>
      <c r="C12" s="42">
        <v>641934</v>
      </c>
      <c r="D12" s="45">
        <v>45777</v>
      </c>
      <c r="E12" s="46">
        <v>2759</v>
      </c>
      <c r="F12" s="36">
        <v>548359</v>
      </c>
      <c r="G12" s="48">
        <v>15022</v>
      </c>
      <c r="H12" s="27">
        <v>0.02</v>
      </c>
      <c r="I12" s="47">
        <f>F12-G12</f>
        <v>533337</v>
      </c>
      <c r="J12" s="44"/>
      <c r="K12" s="32">
        <v>533337</v>
      </c>
      <c r="L12" s="16">
        <f>L11+I12-K12</f>
        <v>249054</v>
      </c>
    </row>
    <row r="13" spans="1:12" x14ac:dyDescent="0.25">
      <c r="A13" s="45">
        <v>45805</v>
      </c>
      <c r="B13" s="46">
        <v>408599</v>
      </c>
      <c r="C13" s="42">
        <v>954261.6</v>
      </c>
      <c r="D13" s="45">
        <v>45807</v>
      </c>
      <c r="E13" s="40">
        <v>1984</v>
      </c>
      <c r="F13" s="36">
        <v>866462.6</v>
      </c>
      <c r="G13" s="35">
        <v>13705</v>
      </c>
      <c r="H13" s="27">
        <v>1.58171858773824E-2</v>
      </c>
      <c r="I13" s="16">
        <v>856862.6</v>
      </c>
      <c r="J13" s="44"/>
      <c r="K13" s="32">
        <v>856862.6</v>
      </c>
      <c r="L13" s="16">
        <f>L12+I13-K13</f>
        <v>249054.00000000012</v>
      </c>
    </row>
    <row r="14" spans="1:12" x14ac:dyDescent="0.25">
      <c r="A14" s="33" t="s">
        <v>8</v>
      </c>
      <c r="B14" s="43">
        <v>5310</v>
      </c>
      <c r="C14" s="42">
        <v>1318786</v>
      </c>
      <c r="D14" s="41">
        <v>45838</v>
      </c>
      <c r="E14" s="40">
        <v>5832</v>
      </c>
      <c r="F14" s="35">
        <v>1318786</v>
      </c>
      <c r="G14" s="35">
        <v>62490.2</v>
      </c>
      <c r="H14" s="27">
        <v>0.01</v>
      </c>
      <c r="I14" s="16">
        <v>1256295.8</v>
      </c>
      <c r="J14" s="16"/>
      <c r="K14" s="32">
        <v>1256295.8</v>
      </c>
      <c r="L14" s="16">
        <f>L13+I14-K14</f>
        <v>249054.00000000023</v>
      </c>
    </row>
    <row r="15" spans="1:12" x14ac:dyDescent="0.25">
      <c r="A15" s="33">
        <v>45866</v>
      </c>
      <c r="B15" s="39">
        <v>4292</v>
      </c>
      <c r="C15" s="38">
        <v>979127.60000000009</v>
      </c>
      <c r="D15" s="28">
        <v>45869</v>
      </c>
      <c r="E15" s="37">
        <v>4373</v>
      </c>
      <c r="F15" s="36">
        <v>930360.60000000009</v>
      </c>
      <c r="G15" s="35">
        <v>11138</v>
      </c>
      <c r="H15" s="27">
        <v>1.58171858773824E-2</v>
      </c>
      <c r="I15" s="16">
        <v>923605.60000000009</v>
      </c>
      <c r="J15" s="34"/>
      <c r="K15" s="32">
        <v>923605.60000000009</v>
      </c>
      <c r="L15" s="16">
        <f>L14+I15-K15</f>
        <v>249054.00000000023</v>
      </c>
    </row>
    <row r="16" spans="1:12" x14ac:dyDescent="0.25">
      <c r="A16" s="33"/>
      <c r="B16" s="24"/>
      <c r="C16" s="31"/>
      <c r="D16" s="28"/>
      <c r="E16" s="21"/>
      <c r="F16" s="20"/>
      <c r="G16" s="20"/>
      <c r="H16" s="27"/>
      <c r="I16" s="17"/>
      <c r="J16" s="18"/>
      <c r="K16" s="32"/>
      <c r="L16" s="16">
        <f>L15+I16-K16</f>
        <v>249054.00000000023</v>
      </c>
    </row>
    <row r="17" spans="1:12" x14ac:dyDescent="0.25">
      <c r="A17" s="29"/>
      <c r="B17" s="24"/>
      <c r="C17" s="31"/>
      <c r="D17" s="28"/>
      <c r="E17" s="24"/>
      <c r="F17" s="23"/>
      <c r="G17" s="20"/>
      <c r="H17" s="27"/>
      <c r="I17" s="17"/>
      <c r="J17" s="18"/>
      <c r="K17" s="30"/>
      <c r="L17" s="16">
        <f>L16+I17-K17</f>
        <v>249054.00000000023</v>
      </c>
    </row>
    <row r="18" spans="1:12" x14ac:dyDescent="0.25">
      <c r="A18" s="29"/>
      <c r="B18" s="24"/>
      <c r="C18" s="23"/>
      <c r="D18" s="28"/>
      <c r="E18" s="21"/>
      <c r="F18" s="20"/>
      <c r="G18" s="20"/>
      <c r="H18" s="27"/>
      <c r="I18" s="17"/>
      <c r="J18" s="18"/>
      <c r="K18" s="26"/>
      <c r="L18" s="16">
        <f>L17+I18-K18</f>
        <v>249054.00000000023</v>
      </c>
    </row>
    <row r="19" spans="1:12" s="15" customFormat="1" x14ac:dyDescent="0.25">
      <c r="A19" s="25"/>
      <c r="B19" s="24"/>
      <c r="C19" s="23"/>
      <c r="D19" s="22"/>
      <c r="E19" s="21"/>
      <c r="F19" s="20"/>
      <c r="G19" s="20"/>
      <c r="H19" s="19"/>
      <c r="I19" s="17"/>
      <c r="J19" s="18"/>
      <c r="K19" s="17"/>
      <c r="L19" s="16">
        <f>L18+I19-K19</f>
        <v>249054.00000000023</v>
      </c>
    </row>
    <row r="20" spans="1:12" ht="15.75" thickBot="1" x14ac:dyDescent="0.3">
      <c r="A20" s="14" t="s">
        <v>7</v>
      </c>
      <c r="B20" s="13">
        <f>SUM(B9:B19)</f>
        <v>430992</v>
      </c>
      <c r="C20" s="13">
        <f>SUM(C9:C19)</f>
        <v>6299673.6999999993</v>
      </c>
      <c r="D20" s="13"/>
      <c r="E20" s="13">
        <f>SUM(E9:E19)</f>
        <v>24920</v>
      </c>
      <c r="F20" s="13">
        <f>SUM(F9:F19)</f>
        <v>6057671.6999999993</v>
      </c>
      <c r="G20" s="13">
        <f>SUM(G9:G19)</f>
        <v>149718.20000000001</v>
      </c>
      <c r="H20" s="13"/>
      <c r="I20" s="13">
        <f>SUM(I9:I19)</f>
        <v>5916441.5</v>
      </c>
      <c r="J20" s="13"/>
      <c r="K20" s="13">
        <f>SUM(K9:K19)</f>
        <v>5925064.5</v>
      </c>
      <c r="L20" s="12"/>
    </row>
    <row r="21" spans="1:12" x14ac:dyDescent="0.25">
      <c r="A21" s="11"/>
      <c r="B21" s="9"/>
      <c r="C21" s="10"/>
      <c r="D21" s="8"/>
      <c r="E21" s="9"/>
      <c r="F21" s="8"/>
      <c r="G21" s="8"/>
      <c r="H21" s="8"/>
      <c r="I21" s="8"/>
      <c r="J21" s="8"/>
      <c r="K21" s="8"/>
      <c r="L21" s="8"/>
    </row>
    <row r="22" spans="1:12" x14ac:dyDescent="0.25">
      <c r="B22" s="7" t="s">
        <v>6</v>
      </c>
      <c r="C22" s="7"/>
      <c r="E22" s="7"/>
      <c r="F22" s="7"/>
      <c r="H22" s="7" t="s">
        <v>5</v>
      </c>
      <c r="I22" s="7"/>
    </row>
    <row r="23" spans="1:12" x14ac:dyDescent="0.25">
      <c r="B23" s="5"/>
      <c r="C23" s="5"/>
      <c r="E23" s="6"/>
      <c r="F23" s="6"/>
      <c r="H23" s="5"/>
      <c r="I23" s="5"/>
    </row>
    <row r="24" spans="1:12" x14ac:dyDescent="0.25">
      <c r="B24" s="4" t="s">
        <v>4</v>
      </c>
      <c r="C24" s="4"/>
      <c r="E24" s="4"/>
      <c r="F24" s="4"/>
      <c r="H24" s="4" t="s">
        <v>3</v>
      </c>
      <c r="I24" s="4"/>
    </row>
    <row r="25" spans="1:12" x14ac:dyDescent="0.25">
      <c r="B25" s="2"/>
      <c r="C25" s="2"/>
    </row>
    <row r="26" spans="1:12" x14ac:dyDescent="0.25">
      <c r="B26" s="1"/>
      <c r="C26" s="1" t="s">
        <v>2</v>
      </c>
      <c r="D26" s="1"/>
      <c r="E26" s="1"/>
      <c r="F26" s="1"/>
      <c r="H26" s="3"/>
    </row>
    <row r="27" spans="1:12" x14ac:dyDescent="0.25">
      <c r="D27" s="2" t="s">
        <v>1</v>
      </c>
      <c r="E27" s="2"/>
    </row>
    <row r="28" spans="1:12" x14ac:dyDescent="0.25">
      <c r="D28" s="1" t="s">
        <v>0</v>
      </c>
    </row>
  </sheetData>
  <mergeCells count="15">
    <mergeCell ref="B24:C24"/>
    <mergeCell ref="E24:F24"/>
    <mergeCell ref="H24:I24"/>
    <mergeCell ref="B22:C22"/>
    <mergeCell ref="E22:F22"/>
    <mergeCell ref="H22:I22"/>
    <mergeCell ref="B23:C23"/>
    <mergeCell ref="E23:F23"/>
    <mergeCell ref="H23:I23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2025-08-11T15:00:36Z</dcterms:created>
  <dcterms:modified xsi:type="dcterms:W3CDTF">2025-08-11T15:01:14Z</dcterms:modified>
</cp:coreProperties>
</file>