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AI\Desktop\"/>
    </mc:Choice>
  </mc:AlternateContent>
  <bookViews>
    <workbookView xWindow="0" yWindow="0" windowWidth="28800" windowHeight="12315"/>
  </bookViews>
  <sheets>
    <sheet name="ERF SRS" sheetId="1" r:id="rId1"/>
  </sheets>
  <externalReferences>
    <externalReference r:id="rId2"/>
    <externalReference r:id="rId3"/>
    <externalReference r:id="rId4"/>
  </externalReferences>
  <definedNames>
    <definedName name="ARA_Threshold">[2]Lead!$O$2</definedName>
    <definedName name="ARP_Threshold">[2]Lead!$N$2</definedName>
    <definedName name="AS2DocOpenMode" hidden="1">"AS2DocumentEdit"</definedName>
    <definedName name="AS2ReportLS" hidden="1">1</definedName>
    <definedName name="AS2SyncStepLS" hidden="1">0</definedName>
    <definedName name="AS2TickmarkLS" hidden="1">#REF!</definedName>
    <definedName name="AS2VersionLS" hidden="1">300</definedName>
    <definedName name="BG_Del" hidden="1">15</definedName>
    <definedName name="BG_Ins" hidden="1">4</definedName>
    <definedName name="BG_Mod" hidden="1">6</definedName>
    <definedName name="L_Adjust">[2]Links!$H:$H</definedName>
    <definedName name="L_AJE_Tot">[2]Links!$G:$G</definedName>
    <definedName name="L_CY_Beg">[2]Links!$F:$F</definedName>
    <definedName name="L_CY_End">[2]Links!$J:$J</definedName>
    <definedName name="L_PY_End">[2]Links!$K:$K</definedName>
    <definedName name="L_RJE_Tot">[2]Links!$I:$I</definedName>
    <definedName name="S_Adjust_Data">[2]Lead!$I$1:$I$904</definedName>
    <definedName name="S_AJE_Tot_Data">[2]Lead!$H$1:$H$904</definedName>
    <definedName name="S_CY_Beg_Data">[2]Lead!$F$1:$F$904</definedName>
    <definedName name="S_CY_End_Data">[2]Lead!$K$1:$K$904</definedName>
    <definedName name="S_PY_End_Data">[2]Lead!$M$1:$M$904</definedName>
    <definedName name="S_RJE_Tot_Data">[2]Lead!$J$1:$J$904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" i="1" l="1"/>
  <c r="F12" i="1"/>
  <c r="H12" i="1"/>
  <c r="H21" i="1"/>
  <c r="F22" i="1"/>
  <c r="H22" i="1"/>
  <c r="F28" i="1"/>
  <c r="H28" i="1"/>
  <c r="F33" i="1"/>
  <c r="H33" i="1"/>
</calcChain>
</file>

<file path=xl/sharedStrings.xml><?xml version="1.0" encoding="utf-8"?>
<sst xmlns="http://schemas.openxmlformats.org/spreadsheetml/2006/main" count="45" uniqueCount="45">
  <si>
    <t>Contadora General</t>
  </si>
  <si>
    <t xml:space="preserve">Gerente Financiero Regional </t>
  </si>
  <si>
    <t xml:space="preserve">Gerente Administrativo Regional </t>
  </si>
  <si>
    <t xml:space="preserve">Director Regional </t>
  </si>
  <si>
    <t xml:space="preserve">Intereses minoritarios </t>
  </si>
  <si>
    <t>0049</t>
  </si>
  <si>
    <t>Propietarios de la entidad controladora</t>
  </si>
  <si>
    <t>0048</t>
  </si>
  <si>
    <t>Atribuible a:</t>
  </si>
  <si>
    <t>Resultados positivos (ahorro) / negativo (desahorro)</t>
  </si>
  <si>
    <t xml:space="preserve">Participación en resultado de asociadas </t>
  </si>
  <si>
    <t>0047</t>
  </si>
  <si>
    <t>Ganancia (pérdida) por diferencia cambiaria</t>
  </si>
  <si>
    <t>0046</t>
  </si>
  <si>
    <t>Total gastos</t>
  </si>
  <si>
    <t>Gastos financieros</t>
  </si>
  <si>
    <t>0045</t>
  </si>
  <si>
    <t>Otros gastos</t>
  </si>
  <si>
    <t>0044</t>
  </si>
  <si>
    <t>Deterioro del valor de propiedad, planta y equipo</t>
  </si>
  <si>
    <t>0043</t>
  </si>
  <si>
    <t>Gasto de depreciación y amortización</t>
  </si>
  <si>
    <t>0042</t>
  </si>
  <si>
    <t>Suministros y materiales para consumo</t>
  </si>
  <si>
    <t>0041</t>
  </si>
  <si>
    <t>Subvenciones y otros pagos por transferencias</t>
  </si>
  <si>
    <t>0040</t>
  </si>
  <si>
    <t>Sueldos, salarios y beneficios a empleados</t>
  </si>
  <si>
    <t>0039</t>
  </si>
  <si>
    <t>Gastos (Notas 18, 19, 20, 21 y 22)</t>
  </si>
  <si>
    <t xml:space="preserve"> </t>
  </si>
  <si>
    <t>Total ingresos</t>
  </si>
  <si>
    <t>Recargos, multas y otros ingresos</t>
  </si>
  <si>
    <t>0038</t>
  </si>
  <si>
    <t>Transferencias</t>
  </si>
  <si>
    <t>0037</t>
  </si>
  <si>
    <t>Ingresos por transacciones con contraprestación</t>
  </si>
  <si>
    <t>0036</t>
  </si>
  <si>
    <t xml:space="preserve">Impuestos </t>
  </si>
  <si>
    <t>0035</t>
  </si>
  <si>
    <t>Ingresos (Nota 17)</t>
  </si>
  <si>
    <t>(Valores en RD$)</t>
  </si>
  <si>
    <t>Del ejercicio terminado Mayo   2025</t>
  </si>
  <si>
    <t>Estado de Rendimiento Financiero</t>
  </si>
  <si>
    <t>SERVICIO REGIONAL DE SALUD ESTE 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</si>
</sst>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(* #,##0_);_(* \(#,##0\);_(* &quot;-&quot;_);_(@_)"/>
    <numFmt numFmtId="43" formatCode="_(* #,##0.00_);_(* \(#,##0.00\);_(* &quot;-&quot;??_);_(@_)"/>
    <numFmt numFmtId="164" formatCode="_-* #,##0.00\ _€_-;\-* #,##0.00\ _€_-;_-* &quot;-&quot;??\ _€_-;_-@_-"/>
  </numFmts>
  <fonts count="12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1"/>
      <name val="Calibri"/>
      <family val="2"/>
    </font>
    <font>
      <sz val="12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u val="double"/>
      <sz val="11"/>
      <color theme="1"/>
      <name val="Times New Roman"/>
      <family val="1"/>
    </font>
    <font>
      <sz val="9"/>
      <name val="Segoe UI"/>
      <family val="2"/>
    </font>
    <font>
      <sz val="11"/>
      <color rgb="FF000000"/>
      <name val="Calibri"/>
      <family val="2"/>
      <scheme val="minor"/>
    </font>
    <font>
      <sz val="11"/>
      <name val="Times New Roman"/>
      <family val="1"/>
    </font>
    <font>
      <b/>
      <u/>
      <sz val="11"/>
      <color theme="1"/>
      <name val="Times New Roman"/>
      <family val="1"/>
    </font>
    <font>
      <b/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double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8" fillId="0" borderId="0"/>
  </cellStyleXfs>
  <cellXfs count="37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49" fontId="0" fillId="0" borderId="0" xfId="0" applyNumberFormat="1" applyAlignment="1">
      <alignment vertical="center"/>
    </xf>
    <xf numFmtId="0" fontId="3" fillId="0" borderId="0" xfId="0" applyFont="1" applyFill="1" applyBorder="1" applyAlignment="1">
      <alignment horizontal="center"/>
    </xf>
    <xf numFmtId="0" fontId="0" fillId="0" borderId="1" xfId="0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43" fontId="3" fillId="0" borderId="0" xfId="1" applyFont="1" applyFill="1" applyBorder="1"/>
    <xf numFmtId="43" fontId="3" fillId="0" borderId="1" xfId="1" applyFont="1" applyFill="1" applyBorder="1"/>
    <xf numFmtId="0" fontId="2" fillId="0" borderId="0" xfId="0" applyFont="1" applyBorder="1" applyAlignment="1">
      <alignment vertical="center"/>
    </xf>
    <xf numFmtId="41" fontId="2" fillId="0" borderId="0" xfId="0" applyNumberFormat="1" applyFont="1" applyAlignment="1">
      <alignment vertical="center"/>
    </xf>
    <xf numFmtId="0" fontId="4" fillId="0" borderId="0" xfId="0" applyFont="1" applyAlignment="1"/>
    <xf numFmtId="0" fontId="4" fillId="0" borderId="0" xfId="0" applyFont="1" applyAlignment="1">
      <alignment horizontal="left"/>
    </xf>
    <xf numFmtId="41" fontId="2" fillId="2" borderId="0" xfId="0" applyNumberFormat="1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5" fillId="2" borderId="0" xfId="0" applyFont="1" applyFill="1" applyAlignment="1">
      <alignment horizontal="left" vertical="center"/>
    </xf>
    <xf numFmtId="49" fontId="0" fillId="2" borderId="0" xfId="0" applyNumberFormat="1" applyFill="1" applyAlignment="1">
      <alignment vertical="center"/>
    </xf>
    <xf numFmtId="41" fontId="5" fillId="2" borderId="2" xfId="0" applyNumberFormat="1" applyFont="1" applyFill="1" applyBorder="1" applyAlignment="1">
      <alignment vertical="center"/>
    </xf>
    <xf numFmtId="41" fontId="6" fillId="2" borderId="0" xfId="0" applyNumberFormat="1" applyFont="1" applyFill="1" applyBorder="1" applyAlignment="1">
      <alignment horizontal="left" vertical="center"/>
    </xf>
    <xf numFmtId="41" fontId="2" fillId="2" borderId="1" xfId="0" applyNumberFormat="1" applyFont="1" applyFill="1" applyBorder="1" applyAlignment="1">
      <alignment vertical="center"/>
    </xf>
    <xf numFmtId="41" fontId="2" fillId="2" borderId="0" xfId="0" applyNumberFormat="1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41" fontId="2" fillId="2" borderId="0" xfId="0" applyNumberFormat="1" applyFont="1" applyFill="1" applyBorder="1" applyAlignment="1">
      <alignment horizontal="left" vertical="center"/>
    </xf>
    <xf numFmtId="41" fontId="2" fillId="2" borderId="0" xfId="0" applyNumberFormat="1" applyFont="1" applyFill="1" applyBorder="1" applyAlignment="1">
      <alignment vertical="center"/>
    </xf>
    <xf numFmtId="41" fontId="5" fillId="2" borderId="1" xfId="0" applyNumberFormat="1" applyFont="1" applyFill="1" applyBorder="1" applyAlignment="1">
      <alignment vertical="center"/>
    </xf>
    <xf numFmtId="43" fontId="7" fillId="0" borderId="0" xfId="1" applyFont="1" applyFill="1" applyBorder="1"/>
    <xf numFmtId="37" fontId="0" fillId="0" borderId="0" xfId="0" applyNumberFormat="1" applyAlignment="1">
      <alignment vertical="center"/>
    </xf>
    <xf numFmtId="37" fontId="2" fillId="0" borderId="0" xfId="0" applyNumberFormat="1" applyFont="1" applyAlignment="1">
      <alignment vertical="center"/>
    </xf>
    <xf numFmtId="41" fontId="2" fillId="0" borderId="0" xfId="0" applyNumberFormat="1" applyFont="1" applyFill="1" applyBorder="1" applyAlignment="1">
      <alignment vertical="center"/>
    </xf>
    <xf numFmtId="41" fontId="2" fillId="0" borderId="0" xfId="0" applyNumberFormat="1" applyFont="1" applyFill="1" applyAlignment="1">
      <alignment vertical="center"/>
    </xf>
    <xf numFmtId="164" fontId="9" fillId="0" borderId="0" xfId="2" applyNumberFormat="1" applyFont="1" applyFill="1" applyBorder="1"/>
    <xf numFmtId="39" fontId="2" fillId="2" borderId="0" xfId="0" applyNumberFormat="1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justify" vertical="center"/>
    </xf>
    <xf numFmtId="0" fontId="5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center" vertical="center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114300</xdr:colOff>
      <xdr:row>0</xdr:row>
      <xdr:rowOff>38100</xdr:rowOff>
    </xdr:from>
    <xdr:ext cx="1085850" cy="532417"/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76300" y="38100"/>
          <a:ext cx="1085850" cy="5324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AppData/Local/Temp/7zO45EA9B51/EEFF%20Digecog%202017-2016%20JARS%20Final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recuperacion%20emmanuel\2201%20Armado%20de%20los%20Estados%20Financieros%20de%20Grupo%20Carol%20201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AI/Downloads/ESTADO%20FINANC%20MAYO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C"/>
      <sheetName val="ESF"/>
      <sheetName val="ERF"/>
      <sheetName val="ECANP"/>
      <sheetName val="EFE"/>
      <sheetName val="Reg. no monetarios"/>
    </sheetNames>
    <sheetDataSet>
      <sheetData sheetId="0">
        <row r="2">
          <cell r="G2">
            <v>0</v>
          </cell>
        </row>
        <row r="3">
          <cell r="G3">
            <v>1920100</v>
          </cell>
        </row>
        <row r="4">
          <cell r="G4">
            <v>0</v>
          </cell>
        </row>
        <row r="5">
          <cell r="G5">
            <v>0</v>
          </cell>
        </row>
        <row r="6">
          <cell r="G6">
            <v>0</v>
          </cell>
        </row>
        <row r="7">
          <cell r="G7">
            <v>0</v>
          </cell>
        </row>
        <row r="8">
          <cell r="G8">
            <v>0</v>
          </cell>
        </row>
        <row r="9">
          <cell r="G9">
            <v>0</v>
          </cell>
        </row>
        <row r="11">
          <cell r="B11" t="str">
            <v>Mapeo</v>
          </cell>
          <cell r="G11">
            <v>2016</v>
          </cell>
        </row>
        <row r="12">
          <cell r="B12" t="str">
            <v>**</v>
          </cell>
          <cell r="G12">
            <v>0</v>
          </cell>
        </row>
        <row r="13">
          <cell r="B13" t="str">
            <v>0001</v>
          </cell>
          <cell r="G13">
            <v>29607</v>
          </cell>
        </row>
        <row r="14">
          <cell r="B14" t="str">
            <v>0001</v>
          </cell>
          <cell r="G14">
            <v>162619</v>
          </cell>
        </row>
        <row r="15">
          <cell r="B15" t="str">
            <v>0004</v>
          </cell>
          <cell r="G15">
            <v>0</v>
          </cell>
        </row>
        <row r="16">
          <cell r="B16" t="str">
            <v>0005</v>
          </cell>
          <cell r="G16">
            <v>1548517</v>
          </cell>
        </row>
        <row r="17">
          <cell r="B17" t="str">
            <v>0006</v>
          </cell>
          <cell r="G17">
            <v>0</v>
          </cell>
        </row>
        <row r="18">
          <cell r="B18" t="str">
            <v>0012</v>
          </cell>
          <cell r="G18">
            <v>66323158</v>
          </cell>
        </row>
        <row r="19">
          <cell r="B19" t="str">
            <v>0012</v>
          </cell>
          <cell r="G19">
            <v>-44760480</v>
          </cell>
        </row>
        <row r="20">
          <cell r="B20" t="str">
            <v>0013</v>
          </cell>
          <cell r="G20">
            <v>7590659</v>
          </cell>
        </row>
        <row r="21">
          <cell r="B21" t="str">
            <v>0013</v>
          </cell>
          <cell r="G21">
            <v>-2196477</v>
          </cell>
        </row>
        <row r="22">
          <cell r="B22">
            <v>0</v>
          </cell>
          <cell r="G22">
            <v>0</v>
          </cell>
        </row>
        <row r="23">
          <cell r="B23" t="str">
            <v>**</v>
          </cell>
          <cell r="G23">
            <v>0</v>
          </cell>
        </row>
        <row r="24">
          <cell r="B24" t="str">
            <v>0016</v>
          </cell>
          <cell r="G24">
            <v>-1789939</v>
          </cell>
        </row>
        <row r="25">
          <cell r="B25" t="str">
            <v>0019</v>
          </cell>
          <cell r="G25">
            <v>0</v>
          </cell>
        </row>
        <row r="26">
          <cell r="B26">
            <v>0</v>
          </cell>
          <cell r="G26">
            <v>0</v>
          </cell>
        </row>
        <row r="27">
          <cell r="B27" t="str">
            <v>**</v>
          </cell>
          <cell r="G27">
            <v>0</v>
          </cell>
        </row>
        <row r="28">
          <cell r="B28" t="str">
            <v>0033</v>
          </cell>
          <cell r="G28">
            <v>-28827764</v>
          </cell>
        </row>
        <row r="29">
          <cell r="B29" t="str">
            <v>0032</v>
          </cell>
          <cell r="G29">
            <v>0</v>
          </cell>
        </row>
        <row r="30">
          <cell r="B30">
            <v>0</v>
          </cell>
          <cell r="G30">
            <v>0</v>
          </cell>
        </row>
        <row r="31">
          <cell r="B31">
            <v>0</v>
          </cell>
          <cell r="G31">
            <v>0</v>
          </cell>
        </row>
        <row r="32">
          <cell r="B32" t="str">
            <v>**</v>
          </cell>
          <cell r="G32">
            <v>0</v>
          </cell>
        </row>
        <row r="33">
          <cell r="B33" t="str">
            <v>0037</v>
          </cell>
          <cell r="G33">
            <v>-283208198</v>
          </cell>
        </row>
        <row r="34">
          <cell r="B34">
            <v>0</v>
          </cell>
          <cell r="G34">
            <v>0</v>
          </cell>
        </row>
        <row r="35">
          <cell r="B35" t="str">
            <v>**</v>
          </cell>
          <cell r="G35">
            <v>0</v>
          </cell>
        </row>
        <row r="36">
          <cell r="B36">
            <v>0</v>
          </cell>
          <cell r="G36">
            <v>0</v>
          </cell>
        </row>
        <row r="37">
          <cell r="B37">
            <v>0</v>
          </cell>
          <cell r="G37">
            <v>0</v>
          </cell>
        </row>
        <row r="38">
          <cell r="B38" t="str">
            <v>0039</v>
          </cell>
          <cell r="G38">
            <v>129533983</v>
          </cell>
        </row>
        <row r="39">
          <cell r="B39" t="str">
            <v>0039</v>
          </cell>
          <cell r="G39">
            <v>21966500</v>
          </cell>
        </row>
        <row r="40">
          <cell r="B40" t="str">
            <v>0039</v>
          </cell>
          <cell r="G40">
            <v>1390000</v>
          </cell>
        </row>
        <row r="41">
          <cell r="B41" t="str">
            <v>0039</v>
          </cell>
          <cell r="G41">
            <v>12813415</v>
          </cell>
        </row>
        <row r="42">
          <cell r="B42" t="str">
            <v>0039</v>
          </cell>
          <cell r="G42">
            <v>0</v>
          </cell>
        </row>
        <row r="43">
          <cell r="B43" t="str">
            <v>0039</v>
          </cell>
          <cell r="G43">
            <v>903553</v>
          </cell>
        </row>
        <row r="44">
          <cell r="B44">
            <v>0</v>
          </cell>
          <cell r="G44">
            <v>0</v>
          </cell>
        </row>
        <row r="45">
          <cell r="B45" t="str">
            <v>0039</v>
          </cell>
          <cell r="G45">
            <v>32316698</v>
          </cell>
        </row>
        <row r="46">
          <cell r="B46" t="str">
            <v>0039</v>
          </cell>
          <cell r="G46">
            <v>1998500</v>
          </cell>
        </row>
        <row r="47">
          <cell r="B47" t="str">
            <v>0039</v>
          </cell>
          <cell r="G47">
            <v>5905750</v>
          </cell>
        </row>
        <row r="48">
          <cell r="B48">
            <v>0</v>
          </cell>
          <cell r="G48">
            <v>0</v>
          </cell>
        </row>
        <row r="49">
          <cell r="B49" t="str">
            <v>0039</v>
          </cell>
          <cell r="G49">
            <v>12650117</v>
          </cell>
        </row>
        <row r="50">
          <cell r="B50">
            <v>0</v>
          </cell>
          <cell r="G50">
            <v>0</v>
          </cell>
        </row>
        <row r="51">
          <cell r="B51" t="str">
            <v>0039</v>
          </cell>
          <cell r="G51">
            <v>10113254</v>
          </cell>
        </row>
        <row r="52">
          <cell r="B52" t="str">
            <v>0039</v>
          </cell>
          <cell r="G52">
            <v>10799930</v>
          </cell>
        </row>
        <row r="53">
          <cell r="B53" t="str">
            <v>0039</v>
          </cell>
          <cell r="G53">
            <v>1161346</v>
          </cell>
        </row>
        <row r="54">
          <cell r="B54">
            <v>0</v>
          </cell>
          <cell r="G54">
            <v>0</v>
          </cell>
        </row>
        <row r="55">
          <cell r="B55">
            <v>0</v>
          </cell>
          <cell r="G55">
            <v>0</v>
          </cell>
        </row>
        <row r="56">
          <cell r="B56" t="str">
            <v>0044</v>
          </cell>
          <cell r="G56">
            <v>6926</v>
          </cell>
        </row>
        <row r="57">
          <cell r="B57" t="str">
            <v>0044</v>
          </cell>
          <cell r="G57">
            <v>890703</v>
          </cell>
        </row>
        <row r="58">
          <cell r="B58" t="str">
            <v>0044</v>
          </cell>
          <cell r="G58">
            <v>58262</v>
          </cell>
        </row>
        <row r="59">
          <cell r="B59" t="str">
            <v>0044</v>
          </cell>
          <cell r="G59">
            <v>1724167</v>
          </cell>
        </row>
        <row r="60">
          <cell r="B60" t="str">
            <v>0044</v>
          </cell>
          <cell r="G60">
            <v>3546253</v>
          </cell>
        </row>
        <row r="61">
          <cell r="B61">
            <v>0</v>
          </cell>
          <cell r="G61">
            <v>0</v>
          </cell>
        </row>
        <row r="62">
          <cell r="B62" t="str">
            <v>0044</v>
          </cell>
          <cell r="G62">
            <v>153897</v>
          </cell>
        </row>
        <row r="63">
          <cell r="B63" t="str">
            <v>0044</v>
          </cell>
          <cell r="G63">
            <v>159209</v>
          </cell>
        </row>
        <row r="64">
          <cell r="B64">
            <v>0</v>
          </cell>
          <cell r="G64">
            <v>0</v>
          </cell>
        </row>
        <row r="65">
          <cell r="B65" t="str">
            <v>0044</v>
          </cell>
          <cell r="G65">
            <v>43050</v>
          </cell>
        </row>
        <row r="66">
          <cell r="B66" t="str">
            <v>0044</v>
          </cell>
          <cell r="G66">
            <v>129190</v>
          </cell>
        </row>
        <row r="67">
          <cell r="B67">
            <v>0</v>
          </cell>
          <cell r="G67">
            <v>0</v>
          </cell>
        </row>
        <row r="68">
          <cell r="B68" t="str">
            <v>0044</v>
          </cell>
          <cell r="G68">
            <v>241758</v>
          </cell>
        </row>
        <row r="69">
          <cell r="B69" t="str">
            <v>0044</v>
          </cell>
          <cell r="G69">
            <v>600</v>
          </cell>
        </row>
        <row r="70">
          <cell r="B70">
            <v>0</v>
          </cell>
          <cell r="G70">
            <v>0</v>
          </cell>
        </row>
        <row r="71">
          <cell r="B71" t="str">
            <v>0044</v>
          </cell>
          <cell r="G71">
            <v>184800</v>
          </cell>
        </row>
        <row r="72">
          <cell r="B72" t="str">
            <v>0044</v>
          </cell>
          <cell r="G72">
            <v>0</v>
          </cell>
        </row>
        <row r="73">
          <cell r="B73" t="str">
            <v>0044</v>
          </cell>
          <cell r="G73">
            <v>6672</v>
          </cell>
        </row>
        <row r="74">
          <cell r="B74">
            <v>0</v>
          </cell>
          <cell r="G74">
            <v>0</v>
          </cell>
        </row>
        <row r="75">
          <cell r="B75" t="str">
            <v>0044</v>
          </cell>
          <cell r="G75">
            <v>1431496</v>
          </cell>
        </row>
        <row r="76">
          <cell r="B76" t="str">
            <v>0044</v>
          </cell>
          <cell r="G76">
            <v>2780030</v>
          </cell>
        </row>
        <row r="77">
          <cell r="B77">
            <v>0</v>
          </cell>
          <cell r="G77">
            <v>0</v>
          </cell>
        </row>
        <row r="78">
          <cell r="B78" t="str">
            <v>0044</v>
          </cell>
          <cell r="G78">
            <v>125188</v>
          </cell>
        </row>
        <row r="79">
          <cell r="B79" t="str">
            <v>0044</v>
          </cell>
          <cell r="G79">
            <v>0</v>
          </cell>
        </row>
        <row r="80">
          <cell r="B80" t="str">
            <v>0044</v>
          </cell>
          <cell r="G80">
            <v>0</v>
          </cell>
        </row>
        <row r="81">
          <cell r="B81" t="str">
            <v>0044</v>
          </cell>
          <cell r="G81">
            <v>601385</v>
          </cell>
        </row>
        <row r="82">
          <cell r="B82" t="str">
            <v>0044</v>
          </cell>
          <cell r="G82">
            <v>0</v>
          </cell>
        </row>
        <row r="83">
          <cell r="B83" t="str">
            <v>0044</v>
          </cell>
          <cell r="G83">
            <v>1094412</v>
          </cell>
        </row>
        <row r="84">
          <cell r="B84">
            <v>0</v>
          </cell>
          <cell r="G84">
            <v>0</v>
          </cell>
        </row>
        <row r="85">
          <cell r="B85" t="str">
            <v>0044</v>
          </cell>
          <cell r="G85">
            <v>5496</v>
          </cell>
        </row>
        <row r="86">
          <cell r="B86" t="str">
            <v>0044</v>
          </cell>
          <cell r="G86">
            <v>0</v>
          </cell>
        </row>
        <row r="87">
          <cell r="B87" t="str">
            <v>0044</v>
          </cell>
          <cell r="G87">
            <v>40000</v>
          </cell>
        </row>
        <row r="88">
          <cell r="B88" t="str">
            <v>0044</v>
          </cell>
          <cell r="G88">
            <v>12528</v>
          </cell>
        </row>
        <row r="89">
          <cell r="B89" t="str">
            <v>0044</v>
          </cell>
          <cell r="G89">
            <v>44150</v>
          </cell>
        </row>
        <row r="90">
          <cell r="B90" t="str">
            <v>0044</v>
          </cell>
          <cell r="G90">
            <v>112878</v>
          </cell>
        </row>
        <row r="91">
          <cell r="B91" t="str">
            <v>0044</v>
          </cell>
          <cell r="G91">
            <v>50327</v>
          </cell>
        </row>
        <row r="92">
          <cell r="B92" t="str">
            <v>0044</v>
          </cell>
          <cell r="G92">
            <v>59545</v>
          </cell>
        </row>
        <row r="93">
          <cell r="B93" t="str">
            <v>0044</v>
          </cell>
          <cell r="G93">
            <v>169700</v>
          </cell>
        </row>
        <row r="94">
          <cell r="B94" t="str">
            <v>0044</v>
          </cell>
          <cell r="G94">
            <v>4000</v>
          </cell>
        </row>
        <row r="95">
          <cell r="B95" t="str">
            <v>0044</v>
          </cell>
          <cell r="G95">
            <v>2245</v>
          </cell>
        </row>
        <row r="96">
          <cell r="B96">
            <v>0</v>
          </cell>
          <cell r="G96">
            <v>0</v>
          </cell>
        </row>
        <row r="97">
          <cell r="B97">
            <v>0</v>
          </cell>
          <cell r="G97">
            <v>0</v>
          </cell>
        </row>
        <row r="98">
          <cell r="B98" t="str">
            <v>0039</v>
          </cell>
          <cell r="G98">
            <v>6366492</v>
          </cell>
        </row>
        <row r="99">
          <cell r="B99" t="str">
            <v>0041</v>
          </cell>
          <cell r="G99">
            <v>37268</v>
          </cell>
        </row>
        <row r="100">
          <cell r="B100">
            <v>0</v>
          </cell>
          <cell r="G100">
            <v>0</v>
          </cell>
        </row>
        <row r="101">
          <cell r="B101" t="str">
            <v>0041</v>
          </cell>
          <cell r="G101">
            <v>1180</v>
          </cell>
        </row>
        <row r="102">
          <cell r="B102" t="str">
            <v>0041</v>
          </cell>
          <cell r="G102">
            <v>4444</v>
          </cell>
        </row>
        <row r="103">
          <cell r="B103" t="str">
            <v>0039</v>
          </cell>
          <cell r="G103">
            <v>211643</v>
          </cell>
        </row>
        <row r="104">
          <cell r="B104">
            <v>0</v>
          </cell>
          <cell r="G104">
            <v>0</v>
          </cell>
        </row>
        <row r="105">
          <cell r="B105" t="str">
            <v>0041</v>
          </cell>
          <cell r="G105">
            <v>162695</v>
          </cell>
        </row>
        <row r="106">
          <cell r="B106" t="str">
            <v>0041</v>
          </cell>
          <cell r="G106">
            <v>420542</v>
          </cell>
        </row>
        <row r="107">
          <cell r="B107" t="str">
            <v>0041</v>
          </cell>
          <cell r="G107">
            <v>51842</v>
          </cell>
        </row>
        <row r="108">
          <cell r="B108" t="str">
            <v>0039</v>
          </cell>
          <cell r="G108">
            <v>0</v>
          </cell>
        </row>
        <row r="109">
          <cell r="B109">
            <v>0</v>
          </cell>
          <cell r="G109">
            <v>0</v>
          </cell>
        </row>
        <row r="110">
          <cell r="B110" t="str">
            <v>0041</v>
          </cell>
          <cell r="G110">
            <v>0</v>
          </cell>
        </row>
        <row r="111">
          <cell r="B111" t="str">
            <v>0041</v>
          </cell>
          <cell r="G111">
            <v>6600</v>
          </cell>
        </row>
        <row r="112">
          <cell r="B112" t="str">
            <v>0041</v>
          </cell>
          <cell r="G112">
            <v>232753</v>
          </cell>
        </row>
        <row r="113">
          <cell r="B113" t="str">
            <v>0041</v>
          </cell>
          <cell r="G113">
            <v>7717</v>
          </cell>
        </row>
        <row r="114">
          <cell r="B114" t="str">
            <v>0041</v>
          </cell>
          <cell r="G114">
            <v>153372</v>
          </cell>
        </row>
        <row r="115">
          <cell r="B115">
            <v>0</v>
          </cell>
          <cell r="G115">
            <v>0</v>
          </cell>
        </row>
        <row r="116">
          <cell r="B116" t="str">
            <v>0041</v>
          </cell>
          <cell r="G116">
            <v>6371</v>
          </cell>
        </row>
        <row r="117">
          <cell r="B117" t="str">
            <v>0041</v>
          </cell>
          <cell r="G117">
            <v>0</v>
          </cell>
        </row>
        <row r="118">
          <cell r="B118" t="str">
            <v>0041</v>
          </cell>
          <cell r="G118">
            <v>0</v>
          </cell>
        </row>
        <row r="119">
          <cell r="B119" t="str">
            <v>0041</v>
          </cell>
          <cell r="G119">
            <v>0</v>
          </cell>
        </row>
        <row r="120">
          <cell r="B120" t="str">
            <v>0041</v>
          </cell>
          <cell r="G120">
            <v>0</v>
          </cell>
        </row>
        <row r="121">
          <cell r="B121" t="str">
            <v>0041</v>
          </cell>
          <cell r="G121">
            <v>750</v>
          </cell>
        </row>
        <row r="122">
          <cell r="B122" t="str">
            <v>0041</v>
          </cell>
          <cell r="G122">
            <v>12272</v>
          </cell>
        </row>
        <row r="123">
          <cell r="B123" t="str">
            <v>0041</v>
          </cell>
          <cell r="G123">
            <v>60645</v>
          </cell>
        </row>
        <row r="124">
          <cell r="B124" t="str">
            <v>0041</v>
          </cell>
          <cell r="G124">
            <v>1424</v>
          </cell>
        </row>
        <row r="125">
          <cell r="B125">
            <v>0</v>
          </cell>
          <cell r="G125">
            <v>0</v>
          </cell>
        </row>
        <row r="126">
          <cell r="B126" t="str">
            <v>0041</v>
          </cell>
          <cell r="G126">
            <v>2430000</v>
          </cell>
        </row>
        <row r="127">
          <cell r="B127" t="str">
            <v>0041</v>
          </cell>
          <cell r="G127">
            <v>3087805</v>
          </cell>
        </row>
        <row r="128">
          <cell r="B128" t="str">
            <v>0041</v>
          </cell>
          <cell r="G128">
            <v>3296</v>
          </cell>
        </row>
        <row r="129">
          <cell r="B129" t="str">
            <v>0041</v>
          </cell>
          <cell r="G129">
            <v>1533</v>
          </cell>
        </row>
        <row r="130">
          <cell r="B130" t="str">
            <v>0041</v>
          </cell>
          <cell r="G130">
            <v>2133</v>
          </cell>
        </row>
        <row r="131">
          <cell r="B131" t="str">
            <v>0041</v>
          </cell>
          <cell r="G131">
            <v>30416</v>
          </cell>
        </row>
        <row r="132">
          <cell r="B132">
            <v>0</v>
          </cell>
          <cell r="G132">
            <v>0</v>
          </cell>
        </row>
        <row r="133">
          <cell r="B133" t="str">
            <v>0041</v>
          </cell>
          <cell r="G133">
            <v>100661</v>
          </cell>
        </row>
        <row r="134">
          <cell r="B134" t="str">
            <v>0041</v>
          </cell>
          <cell r="G134">
            <v>692393</v>
          </cell>
        </row>
        <row r="135">
          <cell r="B135" t="str">
            <v>0041</v>
          </cell>
          <cell r="G135">
            <v>8727</v>
          </cell>
        </row>
        <row r="136">
          <cell r="B136" t="str">
            <v>0041</v>
          </cell>
          <cell r="G136">
            <v>0</v>
          </cell>
        </row>
        <row r="137">
          <cell r="B137" t="str">
            <v>0041</v>
          </cell>
          <cell r="G137">
            <v>0</v>
          </cell>
        </row>
        <row r="138">
          <cell r="B138" t="str">
            <v>0041</v>
          </cell>
          <cell r="G138">
            <v>555134</v>
          </cell>
        </row>
        <row r="139">
          <cell r="B139" t="str">
            <v>0041</v>
          </cell>
          <cell r="G139">
            <v>0</v>
          </cell>
        </row>
        <row r="140">
          <cell r="B140" t="str">
            <v>0041</v>
          </cell>
          <cell r="G140">
            <v>62362</v>
          </cell>
        </row>
        <row r="141">
          <cell r="B141" t="str">
            <v>0041</v>
          </cell>
          <cell r="G141">
            <v>7957</v>
          </cell>
        </row>
        <row r="142">
          <cell r="B142" t="str">
            <v>0039</v>
          </cell>
          <cell r="G142">
            <v>6542000</v>
          </cell>
        </row>
        <row r="143">
          <cell r="B143">
            <v>0</v>
          </cell>
          <cell r="G143">
            <v>0</v>
          </cell>
        </row>
        <row r="144">
          <cell r="B144" t="str">
            <v>0041</v>
          </cell>
          <cell r="G144">
            <v>0</v>
          </cell>
        </row>
        <row r="145">
          <cell r="B145" t="str">
            <v>0041</v>
          </cell>
          <cell r="G145">
            <v>53068</v>
          </cell>
        </row>
        <row r="146">
          <cell r="B146">
            <v>0</v>
          </cell>
          <cell r="G146">
            <v>0</v>
          </cell>
        </row>
        <row r="147">
          <cell r="B147" t="str">
            <v>0044</v>
          </cell>
          <cell r="G147">
            <v>0</v>
          </cell>
        </row>
        <row r="148">
          <cell r="B148">
            <v>0</v>
          </cell>
          <cell r="G148">
            <v>0</v>
          </cell>
        </row>
        <row r="149">
          <cell r="B149" t="str">
            <v>0040</v>
          </cell>
          <cell r="G149">
            <v>0</v>
          </cell>
        </row>
        <row r="150">
          <cell r="B150" t="str">
            <v>0039</v>
          </cell>
          <cell r="G150">
            <v>0</v>
          </cell>
        </row>
        <row r="151">
          <cell r="B151" t="str">
            <v>0039</v>
          </cell>
          <cell r="G151">
            <v>0</v>
          </cell>
        </row>
        <row r="152">
          <cell r="B152" t="str">
            <v>0040</v>
          </cell>
          <cell r="G152">
            <v>0</v>
          </cell>
        </row>
        <row r="153">
          <cell r="B153" t="str">
            <v>0042</v>
          </cell>
          <cell r="G153">
            <v>5253248</v>
          </cell>
        </row>
        <row r="154">
          <cell r="B154" t="str">
            <v>0042</v>
          </cell>
          <cell r="G154">
            <v>1211978</v>
          </cell>
        </row>
        <row r="155">
          <cell r="B155" t="str">
            <v>0044</v>
          </cell>
          <cell r="G155">
            <v>2115664</v>
          </cell>
        </row>
        <row r="156">
          <cell r="B156">
            <v>0</v>
          </cell>
          <cell r="G156">
            <v>0</v>
          </cell>
        </row>
        <row r="157">
          <cell r="B157">
            <v>0</v>
          </cell>
          <cell r="G157">
            <v>1920100</v>
          </cell>
        </row>
        <row r="158">
          <cell r="G158">
            <v>0</v>
          </cell>
        </row>
        <row r="159">
          <cell r="G159">
            <v>0</v>
          </cell>
        </row>
        <row r="160">
          <cell r="G160">
            <v>0</v>
          </cell>
        </row>
        <row r="161">
          <cell r="G161">
            <v>0</v>
          </cell>
        </row>
        <row r="162">
          <cell r="G162">
            <v>0</v>
          </cell>
        </row>
        <row r="163">
          <cell r="G163">
            <v>0</v>
          </cell>
        </row>
        <row r="164">
          <cell r="G164">
            <v>0</v>
          </cell>
        </row>
        <row r="165">
          <cell r="G165">
            <v>0</v>
          </cell>
        </row>
        <row r="166">
          <cell r="G166">
            <v>0</v>
          </cell>
        </row>
        <row r="167">
          <cell r="G167">
            <v>0</v>
          </cell>
        </row>
        <row r="168">
          <cell r="G168">
            <v>0</v>
          </cell>
        </row>
        <row r="169">
          <cell r="G169">
            <v>0</v>
          </cell>
        </row>
        <row r="170">
          <cell r="G170">
            <v>0</v>
          </cell>
        </row>
        <row r="171">
          <cell r="G171">
            <v>0</v>
          </cell>
        </row>
        <row r="172">
          <cell r="G172">
            <v>0</v>
          </cell>
        </row>
        <row r="173">
          <cell r="G173">
            <v>0</v>
          </cell>
        </row>
        <row r="174">
          <cell r="G174">
            <v>0</v>
          </cell>
        </row>
        <row r="175">
          <cell r="G175">
            <v>0</v>
          </cell>
        </row>
        <row r="176">
          <cell r="G176">
            <v>0</v>
          </cell>
        </row>
        <row r="177">
          <cell r="G177">
            <v>0</v>
          </cell>
        </row>
        <row r="178">
          <cell r="G178">
            <v>0</v>
          </cell>
        </row>
        <row r="179">
          <cell r="G179">
            <v>0</v>
          </cell>
        </row>
        <row r="180">
          <cell r="G180">
            <v>0</v>
          </cell>
        </row>
        <row r="181">
          <cell r="G181">
            <v>0</v>
          </cell>
        </row>
        <row r="182">
          <cell r="G182">
            <v>0</v>
          </cell>
        </row>
        <row r="183">
          <cell r="G183">
            <v>0</v>
          </cell>
        </row>
        <row r="184">
          <cell r="G184">
            <v>0</v>
          </cell>
        </row>
        <row r="185">
          <cell r="G185">
            <v>0</v>
          </cell>
        </row>
        <row r="186">
          <cell r="G186">
            <v>0</v>
          </cell>
        </row>
        <row r="187">
          <cell r="G187">
            <v>0</v>
          </cell>
        </row>
        <row r="188">
          <cell r="G188">
            <v>0</v>
          </cell>
        </row>
        <row r="189">
          <cell r="G189">
            <v>0</v>
          </cell>
        </row>
        <row r="190">
          <cell r="G190">
            <v>0</v>
          </cell>
        </row>
        <row r="191">
          <cell r="G191">
            <v>0</v>
          </cell>
        </row>
        <row r="192">
          <cell r="G192">
            <v>0</v>
          </cell>
        </row>
        <row r="193">
          <cell r="G193">
            <v>0</v>
          </cell>
        </row>
        <row r="194">
          <cell r="G194">
            <v>0</v>
          </cell>
        </row>
      </sheetData>
      <sheetData sheetId="1">
        <row r="2">
          <cell r="C2" t="str">
            <v>Entidad Modelo</v>
          </cell>
        </row>
        <row r="7">
          <cell r="H7">
            <v>2016</v>
          </cell>
        </row>
      </sheetData>
      <sheetData sheetId="2">
        <row r="22">
          <cell r="A22" t="str">
            <v>0045</v>
          </cell>
        </row>
      </sheetData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ad"/>
      <sheetName val="BS"/>
      <sheetName val="ER"/>
      <sheetName val="ECP"/>
      <sheetName val="EFE"/>
      <sheetName val="Notas"/>
      <sheetName val="Links"/>
      <sheetName val="Préstamos"/>
      <sheetName val="Tickmarks"/>
      <sheetName val="Dist. Inv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za Abril 2025"/>
      <sheetName val="Balanza Marzo 2025"/>
      <sheetName val="Balanza Febrero 2025"/>
      <sheetName val="Balanza Enero 2025"/>
      <sheetName val="Balanza Diciembre 2024"/>
      <sheetName val="Balanza Noviembre 2024"/>
      <sheetName val="Balanza Octubre 2024"/>
      <sheetName val="Balanza Septimbre 2024"/>
      <sheetName val="Balanza Agosto 2024"/>
      <sheetName val="Balanza Julio 2024"/>
      <sheetName val="Balanza Junio 2024"/>
      <sheetName val="Balanza Mayo 2024"/>
      <sheetName val="Balanza Abril 2024"/>
      <sheetName val="Balanza Marzo 2024"/>
      <sheetName val="Balanza Febrero 2024"/>
      <sheetName val="Balanza Enero 2024"/>
      <sheetName val="Balanza MAYO 2023"/>
      <sheetName val="Balanza ENERO 2023"/>
      <sheetName val="Activos fijos "/>
      <sheetName val="ECAMP"/>
      <sheetName val="EST. Flujo Efc"/>
      <sheetName val="Efectivo"/>
      <sheetName val="Cuenta por Cobrar"/>
      <sheetName val="Inventario"/>
      <sheetName val="CXP Corto plazo"/>
      <sheetName val="Retenciones y Acum."/>
      <sheetName val="Benef. Empl x p Corto Plazo"/>
      <sheetName val="CXP Largo Plazo"/>
      <sheetName val="Benef. Empl x pagar Larg. Plaz"/>
      <sheetName val="Ingresos"/>
      <sheetName val="Total Gast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6"/>
  <sheetViews>
    <sheetView tabSelected="1" topLeftCell="B1" workbookViewId="0">
      <selection activeCell="I24" sqref="I24"/>
    </sheetView>
  </sheetViews>
  <sheetFormatPr baseColWidth="10" defaultColWidth="11.42578125" defaultRowHeight="15"/>
  <cols>
    <col min="1" max="1" width="5.42578125" style="3" hidden="1" customWidth="1"/>
    <col min="2" max="3" width="4.28515625" style="2" customWidth="1"/>
    <col min="4" max="4" width="50" style="2" customWidth="1"/>
    <col min="5" max="5" width="1.7109375" style="2" customWidth="1"/>
    <col min="6" max="6" width="16.85546875" style="2" customWidth="1"/>
    <col min="7" max="7" width="6.42578125" style="2" customWidth="1"/>
    <col min="8" max="8" width="14.42578125" style="2" hidden="1" customWidth="1"/>
    <col min="9" max="9" width="19.85546875" style="2" customWidth="1"/>
    <col min="10" max="10" width="14.85546875" style="2" customWidth="1"/>
    <col min="11" max="12" width="11.42578125" style="2"/>
    <col min="13" max="16384" width="11.42578125" style="1"/>
  </cols>
  <sheetData>
    <row r="1" spans="1:10">
      <c r="A1" s="17"/>
      <c r="B1" s="15"/>
      <c r="C1" s="15"/>
      <c r="D1" s="15"/>
      <c r="E1" s="15"/>
      <c r="F1" s="15"/>
      <c r="G1" s="15"/>
      <c r="H1" s="15"/>
    </row>
    <row r="2" spans="1:10" ht="15.75">
      <c r="A2" s="17"/>
      <c r="B2" s="15"/>
      <c r="C2" s="36" t="s">
        <v>44</v>
      </c>
      <c r="D2" s="36"/>
      <c r="E2" s="36"/>
      <c r="F2" s="36"/>
      <c r="G2" s="36"/>
      <c r="H2" s="36"/>
    </row>
    <row r="3" spans="1:10" ht="15.75">
      <c r="A3" s="17"/>
      <c r="B3" s="36" t="s">
        <v>43</v>
      </c>
      <c r="C3" s="36"/>
      <c r="D3" s="36"/>
      <c r="E3" s="36"/>
      <c r="F3" s="36"/>
      <c r="G3" s="36"/>
      <c r="H3" s="36"/>
    </row>
    <row r="4" spans="1:10" ht="15.75">
      <c r="A4" s="17"/>
      <c r="B4" s="36" t="s">
        <v>42</v>
      </c>
      <c r="C4" s="36"/>
      <c r="D4" s="36"/>
      <c r="E4" s="36"/>
      <c r="F4" s="36"/>
      <c r="G4" s="36"/>
      <c r="H4" s="36"/>
    </row>
    <row r="5" spans="1:10" ht="15.75">
      <c r="A5" s="17"/>
      <c r="B5" s="36" t="s">
        <v>41</v>
      </c>
      <c r="C5" s="36"/>
      <c r="D5" s="36"/>
      <c r="E5" s="36"/>
      <c r="F5" s="36"/>
      <c r="G5" s="36"/>
      <c r="H5" s="36"/>
    </row>
    <row r="6" spans="1:10">
      <c r="A6" s="17"/>
      <c r="B6" s="15"/>
      <c r="C6" s="15"/>
      <c r="D6" s="15"/>
      <c r="E6" s="15"/>
      <c r="F6" s="33"/>
      <c r="G6" s="35"/>
      <c r="H6" s="33">
        <f>+[1]ESF!H7</f>
        <v>2016</v>
      </c>
    </row>
    <row r="7" spans="1:10">
      <c r="A7" s="17"/>
      <c r="B7" s="15"/>
      <c r="C7" s="16" t="s">
        <v>40</v>
      </c>
      <c r="D7" s="34"/>
      <c r="E7" s="34"/>
      <c r="F7" s="33">
        <v>2025</v>
      </c>
      <c r="G7" s="32"/>
      <c r="H7" s="32"/>
      <c r="J7" s="11"/>
    </row>
    <row r="8" spans="1:10">
      <c r="A8" s="17" t="s">
        <v>39</v>
      </c>
      <c r="B8" s="15"/>
      <c r="C8" s="15"/>
      <c r="D8" s="15" t="s">
        <v>38</v>
      </c>
      <c r="E8" s="15"/>
      <c r="F8" s="24"/>
      <c r="G8" s="23"/>
      <c r="H8" s="24"/>
      <c r="J8" s="11"/>
    </row>
    <row r="9" spans="1:10">
      <c r="A9" s="17" t="s">
        <v>37</v>
      </c>
      <c r="B9" s="15"/>
      <c r="C9" s="15"/>
      <c r="D9" s="15" t="s">
        <v>36</v>
      </c>
      <c r="E9" s="15"/>
      <c r="F9" s="24">
        <v>10557019.800000001</v>
      </c>
      <c r="G9" s="23"/>
      <c r="H9" s="24"/>
      <c r="J9" s="11"/>
    </row>
    <row r="10" spans="1:10">
      <c r="A10" s="17" t="s">
        <v>35</v>
      </c>
      <c r="B10" s="15"/>
      <c r="C10" s="15"/>
      <c r="D10" s="15" t="s">
        <v>34</v>
      </c>
      <c r="E10" s="15"/>
      <c r="F10" s="24"/>
      <c r="G10" s="23"/>
      <c r="H10" s="24"/>
      <c r="J10" s="11"/>
    </row>
    <row r="11" spans="1:10">
      <c r="A11" s="17" t="s">
        <v>33</v>
      </c>
      <c r="B11" s="15"/>
      <c r="C11" s="15"/>
      <c r="D11" s="15" t="s">
        <v>32</v>
      </c>
      <c r="E11" s="15"/>
      <c r="F11" s="20"/>
      <c r="G11" s="23"/>
      <c r="H11" s="24"/>
      <c r="J11" s="11"/>
    </row>
    <row r="12" spans="1:10">
      <c r="A12" s="17"/>
      <c r="B12" s="15"/>
      <c r="C12" s="16" t="s">
        <v>31</v>
      </c>
      <c r="D12" s="15"/>
      <c r="E12" s="15"/>
      <c r="F12" s="25">
        <f>SUM(F8:F11)</f>
        <v>10557019.800000001</v>
      </c>
      <c r="G12" s="23"/>
      <c r="H12" s="25">
        <f>SUM(H8:H11)</f>
        <v>0</v>
      </c>
      <c r="J12" s="11"/>
    </row>
    <row r="13" spans="1:10">
      <c r="A13" s="17"/>
      <c r="B13" s="15"/>
      <c r="C13" s="15"/>
      <c r="D13" s="15" t="s">
        <v>30</v>
      </c>
      <c r="E13" s="15"/>
      <c r="F13" s="14"/>
      <c r="G13" s="14"/>
      <c r="H13" s="14"/>
    </row>
    <row r="14" spans="1:10">
      <c r="A14" s="17"/>
      <c r="B14" s="15"/>
      <c r="C14" s="16" t="s">
        <v>29</v>
      </c>
      <c r="D14" s="15"/>
      <c r="E14" s="15"/>
      <c r="F14" s="21"/>
      <c r="G14" s="21"/>
      <c r="H14" s="21"/>
      <c r="J14" s="11"/>
    </row>
    <row r="15" spans="1:10">
      <c r="A15" s="17" t="s">
        <v>28</v>
      </c>
      <c r="B15" s="15"/>
      <c r="C15" s="15"/>
      <c r="D15" s="15" t="s">
        <v>27</v>
      </c>
      <c r="E15" s="15"/>
      <c r="F15" s="30">
        <v>3646089.79</v>
      </c>
      <c r="G15" s="14"/>
      <c r="H15" s="14"/>
      <c r="J15" s="11"/>
    </row>
    <row r="16" spans="1:10">
      <c r="A16" s="17" t="s">
        <v>26</v>
      </c>
      <c r="B16" s="15"/>
      <c r="C16" s="15"/>
      <c r="D16" s="15" t="s">
        <v>25</v>
      </c>
      <c r="E16" s="15"/>
      <c r="F16" s="30"/>
      <c r="G16" s="21"/>
      <c r="H16" s="14"/>
      <c r="J16" s="11"/>
    </row>
    <row r="17" spans="1:13">
      <c r="A17" s="17" t="s">
        <v>24</v>
      </c>
      <c r="B17" s="15"/>
      <c r="C17" s="15"/>
      <c r="D17" s="15" t="s">
        <v>23</v>
      </c>
      <c r="E17" s="15"/>
      <c r="F17" s="29">
        <v>3536209.39</v>
      </c>
      <c r="G17" s="21"/>
      <c r="H17" s="14"/>
      <c r="J17" s="11"/>
      <c r="K17" s="28"/>
      <c r="M17" s="27"/>
    </row>
    <row r="18" spans="1:13">
      <c r="A18" s="17" t="s">
        <v>22</v>
      </c>
      <c r="B18" s="15"/>
      <c r="C18" s="15"/>
      <c r="D18" s="15" t="s">
        <v>21</v>
      </c>
      <c r="E18" s="15"/>
      <c r="F18" s="29"/>
      <c r="G18" s="21"/>
      <c r="H18" s="14"/>
      <c r="J18" s="31"/>
    </row>
    <row r="19" spans="1:13">
      <c r="A19" s="17" t="s">
        <v>20</v>
      </c>
      <c r="B19" s="15"/>
      <c r="C19" s="15"/>
      <c r="D19" s="15" t="s">
        <v>19</v>
      </c>
      <c r="E19" s="15"/>
      <c r="F19" s="30">
        <v>273827</v>
      </c>
      <c r="G19" s="21"/>
      <c r="H19" s="14"/>
      <c r="J19" s="11"/>
    </row>
    <row r="20" spans="1:13">
      <c r="A20" s="17" t="s">
        <v>18</v>
      </c>
      <c r="B20" s="15"/>
      <c r="C20" s="15"/>
      <c r="D20" s="15" t="s">
        <v>17</v>
      </c>
      <c r="E20" s="15"/>
      <c r="F20" s="29">
        <v>296254.92000000004</v>
      </c>
      <c r="G20" s="21"/>
      <c r="H20" s="20"/>
      <c r="I20" s="11"/>
      <c r="J20" s="11"/>
      <c r="K20" s="28"/>
      <c r="M20" s="27"/>
    </row>
    <row r="21" spans="1:13">
      <c r="A21" s="17" t="s">
        <v>16</v>
      </c>
      <c r="B21" s="15"/>
      <c r="C21" s="15"/>
      <c r="D21" s="15" t="s">
        <v>15</v>
      </c>
      <c r="E21" s="15"/>
      <c r="F21" s="26">
        <v>19782.75</v>
      </c>
      <c r="G21" s="21"/>
      <c r="H21" s="14" t="e">
        <f>SUMIF([1]BC!B:B,[1]ERF!A22,[1]BC!G:G)</f>
        <v>#VALUE!</v>
      </c>
      <c r="J21" s="11"/>
    </row>
    <row r="22" spans="1:13">
      <c r="A22" s="17"/>
      <c r="B22" s="15"/>
      <c r="C22" s="16" t="s">
        <v>14</v>
      </c>
      <c r="D22" s="15"/>
      <c r="E22" s="15"/>
      <c r="F22" s="25">
        <f>SUM(F15:F21)</f>
        <v>7772163.8499999996</v>
      </c>
      <c r="G22" s="23"/>
      <c r="H22" s="25" t="e">
        <f>SUM(H15:H21)</f>
        <v>#VALUE!</v>
      </c>
      <c r="I22" s="11"/>
      <c r="J22" s="11"/>
    </row>
    <row r="23" spans="1:13">
      <c r="A23" s="17"/>
      <c r="B23" s="15"/>
      <c r="C23" s="22"/>
      <c r="D23" s="15"/>
      <c r="E23" s="15"/>
      <c r="F23" s="14"/>
      <c r="G23" s="14"/>
      <c r="H23" s="14"/>
      <c r="J23" s="11"/>
    </row>
    <row r="24" spans="1:13">
      <c r="A24" s="17" t="s">
        <v>13</v>
      </c>
      <c r="B24" s="15"/>
      <c r="C24" s="15"/>
      <c r="D24" s="15" t="s">
        <v>12</v>
      </c>
      <c r="E24" s="15"/>
      <c r="F24" s="14">
        <v>0</v>
      </c>
      <c r="G24" s="21"/>
      <c r="H24" s="14">
        <v>0</v>
      </c>
      <c r="J24" s="11"/>
    </row>
    <row r="25" spans="1:13">
      <c r="A25" s="17"/>
      <c r="B25" s="15"/>
      <c r="C25" s="15"/>
      <c r="D25" s="15"/>
      <c r="E25" s="15"/>
      <c r="F25" s="14"/>
      <c r="G25" s="21"/>
      <c r="H25" s="14"/>
      <c r="J25" s="11"/>
    </row>
    <row r="26" spans="1:13">
      <c r="A26" s="17" t="s">
        <v>11</v>
      </c>
      <c r="B26" s="15"/>
      <c r="C26" s="15"/>
      <c r="D26" s="15" t="s">
        <v>10</v>
      </c>
      <c r="E26" s="15"/>
      <c r="F26" s="24">
        <v>0</v>
      </c>
      <c r="G26" s="21"/>
      <c r="H26" s="24">
        <v>0</v>
      </c>
      <c r="J26" s="11"/>
    </row>
    <row r="27" spans="1:13">
      <c r="A27" s="17"/>
      <c r="B27" s="15"/>
      <c r="C27" s="15"/>
      <c r="D27" s="15"/>
      <c r="E27" s="15"/>
      <c r="F27" s="24"/>
      <c r="G27" s="21"/>
      <c r="H27" s="24"/>
    </row>
    <row r="28" spans="1:13" ht="15.75" thickBot="1">
      <c r="A28" s="17"/>
      <c r="B28" s="15"/>
      <c r="C28" s="16" t="s">
        <v>9</v>
      </c>
      <c r="D28" s="15"/>
      <c r="E28" s="15"/>
      <c r="F28" s="18">
        <f>+F12-F22+F24+F26</f>
        <v>2784855.9500000011</v>
      </c>
      <c r="G28" s="23"/>
      <c r="H28" s="18" t="e">
        <f>+H12-H22+H24+H26</f>
        <v>#VALUE!</v>
      </c>
      <c r="J28" s="11"/>
    </row>
    <row r="29" spans="1:13" ht="15.75" thickTop="1">
      <c r="A29" s="17"/>
      <c r="B29" s="15"/>
      <c r="C29" s="16"/>
      <c r="D29" s="15"/>
      <c r="E29" s="15"/>
      <c r="F29" s="14"/>
      <c r="G29" s="14"/>
      <c r="H29" s="14"/>
    </row>
    <row r="30" spans="1:13">
      <c r="A30" s="17"/>
      <c r="B30" s="15"/>
      <c r="C30" s="22" t="s">
        <v>8</v>
      </c>
      <c r="D30" s="15"/>
      <c r="E30" s="15"/>
      <c r="F30" s="14"/>
      <c r="G30" s="14"/>
      <c r="H30" s="14"/>
      <c r="J30" s="11"/>
    </row>
    <row r="31" spans="1:13">
      <c r="A31" s="17" t="s">
        <v>7</v>
      </c>
      <c r="B31" s="15"/>
      <c r="C31" s="16"/>
      <c r="D31" s="15" t="s">
        <v>6</v>
      </c>
      <c r="E31" s="15"/>
      <c r="F31" s="14">
        <v>0</v>
      </c>
      <c r="G31" s="21"/>
      <c r="H31" s="14">
        <v>0</v>
      </c>
      <c r="J31" s="11"/>
    </row>
    <row r="32" spans="1:13">
      <c r="A32" s="17" t="s">
        <v>5</v>
      </c>
      <c r="B32" s="15"/>
      <c r="C32" s="15"/>
      <c r="D32" s="15" t="s">
        <v>4</v>
      </c>
      <c r="E32" s="15"/>
      <c r="F32" s="20">
        <v>0</v>
      </c>
      <c r="G32" s="21"/>
      <c r="H32" s="20">
        <v>0</v>
      </c>
      <c r="J32" s="11"/>
    </row>
    <row r="33" spans="1:10" ht="15.75" thickBot="1">
      <c r="A33" s="17"/>
      <c r="B33" s="15"/>
      <c r="C33" s="16"/>
      <c r="D33" s="15"/>
      <c r="E33" s="15"/>
      <c r="F33" s="18">
        <f>SUM(F31:F32)</f>
        <v>0</v>
      </c>
      <c r="G33" s="19"/>
      <c r="H33" s="18">
        <f>SUM(H31:H32)</f>
        <v>0</v>
      </c>
      <c r="J33" s="11"/>
    </row>
    <row r="34" spans="1:10" ht="15.75" thickTop="1">
      <c r="A34" s="17"/>
      <c r="B34" s="15"/>
      <c r="C34" s="16"/>
      <c r="D34" s="15"/>
      <c r="E34" s="15"/>
      <c r="F34" s="14"/>
      <c r="G34" s="14"/>
      <c r="H34" s="14"/>
    </row>
    <row r="35" spans="1:10">
      <c r="D35" s="6"/>
      <c r="G35" s="10"/>
      <c r="H35" s="5"/>
    </row>
    <row r="36" spans="1:10" ht="15.75">
      <c r="D36" s="13" t="s">
        <v>3</v>
      </c>
      <c r="E36" s="12"/>
      <c r="G36" s="4"/>
      <c r="H36" s="4"/>
    </row>
    <row r="37" spans="1:10">
      <c r="E37" s="11"/>
      <c r="H37" s="1"/>
    </row>
    <row r="38" spans="1:10">
      <c r="G38" s="10"/>
      <c r="H38" s="5"/>
    </row>
    <row r="39" spans="1:10">
      <c r="D39" s="9" t="s">
        <v>2</v>
      </c>
      <c r="G39" s="4"/>
      <c r="H39" s="4"/>
    </row>
    <row r="40" spans="1:10">
      <c r="H40" s="1"/>
    </row>
    <row r="41" spans="1:10">
      <c r="D41" s="8"/>
      <c r="E41" s="7"/>
      <c r="F41" s="7"/>
      <c r="G41" s="7"/>
      <c r="H41" s="7"/>
    </row>
    <row r="42" spans="1:10">
      <c r="D42" s="6"/>
      <c r="E42" s="5"/>
      <c r="H42" s="1"/>
    </row>
    <row r="43" spans="1:10">
      <c r="D43" s="4" t="s">
        <v>1</v>
      </c>
      <c r="E43" s="4"/>
    </row>
    <row r="44" spans="1:10">
      <c r="E44" s="1"/>
    </row>
    <row r="45" spans="1:10">
      <c r="D45" s="6"/>
      <c r="E45" s="5"/>
    </row>
    <row r="46" spans="1:10">
      <c r="D46" s="4" t="s">
        <v>0</v>
      </c>
      <c r="E46" s="4"/>
    </row>
  </sheetData>
  <mergeCells count="9">
    <mergeCell ref="D43:E43"/>
    <mergeCell ref="D46:E46"/>
    <mergeCell ref="E41:H41"/>
    <mergeCell ref="C2:H2"/>
    <mergeCell ref="B3:H3"/>
    <mergeCell ref="B4:H4"/>
    <mergeCell ref="B5:H5"/>
    <mergeCell ref="G36:H36"/>
    <mergeCell ref="G39:H39"/>
  </mergeCells>
  <pageMargins left="0.7" right="0.7" top="0.75" bottom="0.75" header="0.3" footer="0.3"/>
  <pageSetup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ERF SRS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OAI</dc:creator>
  <cp:lastModifiedBy>OAI</cp:lastModifiedBy>
  <dcterms:created xsi:type="dcterms:W3CDTF">2025-06-16T12:48:05Z</dcterms:created>
  <dcterms:modified xsi:type="dcterms:W3CDTF">2025-06-16T12:48:38Z</dcterms:modified>
</cp:coreProperties>
</file>