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8493\Desktop\"/>
    </mc:Choice>
  </mc:AlternateContent>
  <xr:revisionPtr revIDLastSave="0" documentId="8_{996758FD-DD11-42F6-8947-37AE60DA86BA}" xr6:coauthVersionLast="47" xr6:coauthVersionMax="47" xr10:uidLastSave="{00000000-0000-0000-0000-000000000000}"/>
  <bookViews>
    <workbookView xWindow="-110" yWindow="-110" windowWidth="19420" windowHeight="10300" xr2:uid="{F898D2BE-02D1-4B2E-9CC2-C412AA429D81}"/>
  </bookViews>
  <sheets>
    <sheet name="Deud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6" i="1" l="1"/>
  <c r="G100" i="1"/>
  <c r="F100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1" i="1"/>
  <c r="K100" i="1" s="1"/>
  <c r="K107" i="1" s="1"/>
</calcChain>
</file>

<file path=xl/sharedStrings.xml><?xml version="1.0" encoding="utf-8"?>
<sst xmlns="http://schemas.openxmlformats.org/spreadsheetml/2006/main" count="300" uniqueCount="111">
  <si>
    <t xml:space="preserve">SERVICIO NACIONAL DE SALUD </t>
  </si>
  <si>
    <t xml:space="preserve">DIRECCION DE FISCALIZACION Y CONTROL </t>
  </si>
  <si>
    <t>COMPROMISO DE DEUDAS AL 31 DE MARZO 2025</t>
  </si>
  <si>
    <t>ESTABLECIMIENTO:___________________________________________________________________________</t>
  </si>
  <si>
    <t>REGIONAL DE SALUD ESTE V</t>
  </si>
  <si>
    <t>NO</t>
  </si>
  <si>
    <t xml:space="preserve">NOMBRES PROVEEDOR  </t>
  </si>
  <si>
    <t>DESCRIPCION (CONCEPTO)</t>
  </si>
  <si>
    <t>FUENTE FINANCIAMIENTOS (AF-VS)</t>
  </si>
  <si>
    <t>DEUDA AÑOS ANTERIORES 2022</t>
  </si>
  <si>
    <t xml:space="preserve">MONTO AÑO 2023 </t>
  </si>
  <si>
    <t xml:space="preserve">MONTO AÑO 2024 </t>
  </si>
  <si>
    <t>MONTO AÑO 2025 AL 31  ENERO</t>
  </si>
  <si>
    <t>MONTO AÑO 2025 AL 28 FEBRERO</t>
  </si>
  <si>
    <t>MONTO AÑO 2025 AL 31 DE MARZO</t>
  </si>
  <si>
    <t>TOTAL ADEUDA</t>
  </si>
  <si>
    <t>OVIEDO FARMA SRL</t>
  </si>
  <si>
    <t>COMPRA DE NEVERA</t>
  </si>
  <si>
    <t>VENTA DE SERVICIO</t>
  </si>
  <si>
    <t>AYUNTAMINETO MUNICIPAL</t>
  </si>
  <si>
    <t>ASEO Y ALBITRIO</t>
  </si>
  <si>
    <t>INAPA</t>
  </si>
  <si>
    <t>AGUA `POTABLE</t>
  </si>
  <si>
    <t>ALAMACENES IBERIA ,SRL</t>
  </si>
  <si>
    <t>COMPRA DE ALIMENTOS</t>
  </si>
  <si>
    <t>INVERSIONES ORTIZ POWER</t>
  </si>
  <si>
    <t>PIEZAS ELECTRICA</t>
  </si>
  <si>
    <t>DISTRIBUIDORA UNIVERSAL S.A.</t>
  </si>
  <si>
    <t>REPARACION</t>
  </si>
  <si>
    <t>JUAN DE LEON</t>
  </si>
  <si>
    <t>ALIMENTOS Y BEBIDAS</t>
  </si>
  <si>
    <t>R&amp; L RAMON AUTO AIRE</t>
  </si>
  <si>
    <t>MANT DE EQUIPOS DE TRANSPORTE</t>
  </si>
  <si>
    <t>VASQUEZ REPUESTOS Y SERVICIOS</t>
  </si>
  <si>
    <t>RALANSA</t>
  </si>
  <si>
    <t>INSUMOS DE LABORATORIOS</t>
  </si>
  <si>
    <t>RAUL ANTONIO RAMOS</t>
  </si>
  <si>
    <t>MANT. Y EQUIPO DE TRANSPORTE</t>
  </si>
  <si>
    <t>L RAMON AUTO AIRE SRL</t>
  </si>
  <si>
    <t>POLLO SANDIE RESTAURANT</t>
  </si>
  <si>
    <t>LINEXI INSUMOS MEDICOS</t>
  </si>
  <si>
    <t>MANTE DE EQUIPOS DE LABO</t>
  </si>
  <si>
    <t>PAUL JOSE GUERRERO</t>
  </si>
  <si>
    <t>CUBRIR VACACIONES</t>
  </si>
  <si>
    <t xml:space="preserve">RALANSA EIRL </t>
  </si>
  <si>
    <t xml:space="preserve">COMPRA DE MEDICAMENTOS </t>
  </si>
  <si>
    <t>MANTENIMIENTO CLINICA</t>
  </si>
  <si>
    <t>FARMADAL</t>
  </si>
  <si>
    <t>MANT DE CLINICA</t>
  </si>
  <si>
    <t>BIO-NOVA SRL</t>
  </si>
  <si>
    <t>SERVI FRENO DIAZ</t>
  </si>
  <si>
    <t>MACORISANA DE COMBUSTIBLE</t>
  </si>
  <si>
    <t xml:space="preserve">COMBUSTIBLE </t>
  </si>
  <si>
    <t>CENTRO FERRETERO</t>
  </si>
  <si>
    <t>ARTICULOS FERRETEROS</t>
  </si>
  <si>
    <t>CRUZ AYALA SRL</t>
  </si>
  <si>
    <t>JUAN ANTONIO ZAMORA</t>
  </si>
  <si>
    <t>CONFECCION DE MESETA</t>
  </si>
  <si>
    <t>JUAN ANTONIO GERMAN</t>
  </si>
  <si>
    <t>LIMPIEZA DE PATIO VILLA FARO</t>
  </si>
  <si>
    <t>RL RAMON AUTO AIRES</t>
  </si>
  <si>
    <t>MANT  DE EQUIPOS DE TRANSPORTE</t>
  </si>
  <si>
    <t>DUMAS PHARMACEUTICAS SRL</t>
  </si>
  <si>
    <t xml:space="preserve">LIZ PATRICIA PERERA MORALES </t>
  </si>
  <si>
    <t>RODOLFO SANTANA</t>
  </si>
  <si>
    <t>DIAMELAB SRL</t>
  </si>
  <si>
    <t>MATERIALES QUIRURJICOS</t>
  </si>
  <si>
    <t>GERENFAR SRL</t>
  </si>
  <si>
    <t>SERVIMED DOMINICANA SRL</t>
  </si>
  <si>
    <t>JUAN LEON BERROA</t>
  </si>
  <si>
    <t>SANTOS PEREZ CEDEÑO</t>
  </si>
  <si>
    <t>DIMEDOM SRL</t>
  </si>
  <si>
    <t>TIENDA MULTI BOX</t>
  </si>
  <si>
    <t>MATERIAL DE LIMPIEZA</t>
  </si>
  <si>
    <t>INVERSIONES VIOMAL SRL</t>
  </si>
  <si>
    <t>ELECTRODOMESTICOS</t>
  </si>
  <si>
    <t>PAPEL DE SONOGRAFIA</t>
  </si>
  <si>
    <t>ALMACENES IBERIA SRL</t>
  </si>
  <si>
    <t>DINAMEB SRL</t>
  </si>
  <si>
    <t>MEDICAMENTOS</t>
  </si>
  <si>
    <t>CENTRO FERRETERO DEL ESTE</t>
  </si>
  <si>
    <t>COMBUSTIBLE</t>
  </si>
  <si>
    <t xml:space="preserve">OLIVARES COMPUTADORAS </t>
  </si>
  <si>
    <t>EQUIPOS DE COMPUTOS</t>
  </si>
  <si>
    <t>CAJAS MULTI USO</t>
  </si>
  <si>
    <t>DISTRIBUIDORA DE GAS SAN JOSE</t>
  </si>
  <si>
    <t>MORENA DIA&lt;</t>
  </si>
  <si>
    <t>LIMPIEZA DE LA UNAP BATEY ALEMAN</t>
  </si>
  <si>
    <t>SERVIS FRENO DIAZ</t>
  </si>
  <si>
    <t>HUMBERTO</t>
  </si>
  <si>
    <t>CONFECCION DE PUERTA</t>
  </si>
  <si>
    <t>TOTAL GENERAL</t>
  </si>
  <si>
    <t>GASTOS FIJOS</t>
  </si>
  <si>
    <t xml:space="preserve">EDEESTE </t>
  </si>
  <si>
    <t>SERVICIO DE ENERGIA ELECTRICA</t>
  </si>
  <si>
    <t>ESTACION DE COMBUSTIBLES</t>
  </si>
  <si>
    <t>COMBUSTIBLES</t>
  </si>
  <si>
    <t>AYUNTAMIENTO MUNICIPAL SPM</t>
  </si>
  <si>
    <t>SERVICIO DE ASEO</t>
  </si>
  <si>
    <t>ALQUILERES</t>
  </si>
  <si>
    <t>LOCAL DE LAS UNAP SRS ESTE</t>
  </si>
  <si>
    <t xml:space="preserve">TOTAL GENERAL </t>
  </si>
  <si>
    <t>Preparado Por:</t>
  </si>
  <si>
    <t>Revisado Por:</t>
  </si>
  <si>
    <t>Autorizado Por:</t>
  </si>
  <si>
    <t>Lic. Felicia Ubiera</t>
  </si>
  <si>
    <t>Lic. Crispin del Carmen R.</t>
  </si>
  <si>
    <t xml:space="preserve">Licda. Yudelky Jabalera </t>
  </si>
  <si>
    <t>Enc. De Cuentas por Cobrar</t>
  </si>
  <si>
    <t xml:space="preserve">Gerente Financiero </t>
  </si>
  <si>
    <t>Administradora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</si>
</sst>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_);_(@_)"/>
    <numFmt numFmtId="165" formatCode="[$$-1C0A]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6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indexed="8"/>
      <name val="MS Sans Serif"/>
      <family val="2"/>
    </font>
    <font>
      <sz val="14"/>
      <color indexed="8"/>
      <name val="Times New Roman"/>
      <family val="1"/>
    </font>
    <font>
      <sz val="14"/>
      <color theme="1"/>
      <name val="Times New Roman"/>
      <family val="1"/>
    </font>
    <font>
      <sz val="11"/>
      <color rgb="FF000000"/>
      <name val="Arial"/>
      <family val="2"/>
    </font>
    <font>
      <sz val="12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2EFDA"/>
      </patternFill>
    </fill>
    <fill>
      <patternFill patternType="solid">
        <fgColor theme="0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0" fontId="14" fillId="0" borderId="0"/>
  </cellStyleXfs>
  <cellXfs count="71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1" xfId="0" applyBorder="1"/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7" fillId="0" borderId="2" xfId="2" applyFont="1" applyBorder="1" applyAlignment="1">
      <alignment vertical="center"/>
    </xf>
    <xf numFmtId="0" fontId="8" fillId="0" borderId="2" xfId="3" applyFont="1" applyBorder="1" applyAlignment="1">
      <alignment vertical="center"/>
    </xf>
    <xf numFmtId="0" fontId="3" fillId="4" borderId="2" xfId="0" applyFont="1" applyFill="1" applyBorder="1" applyAlignment="1">
      <alignment horizontal="center" vertical="center" wrapText="1"/>
    </xf>
    <xf numFmtId="14" fontId="9" fillId="5" borderId="2" xfId="0" applyNumberFormat="1" applyFont="1" applyFill="1" applyBorder="1" applyAlignment="1">
      <alignment horizontal="left"/>
    </xf>
    <xf numFmtId="4" fontId="9" fillId="5" borderId="2" xfId="0" applyNumberFormat="1" applyFont="1" applyFill="1" applyBorder="1" applyAlignment="1">
      <alignment horizontal="left"/>
    </xf>
    <xf numFmtId="43" fontId="0" fillId="0" borderId="2" xfId="0" applyNumberFormat="1" applyBorder="1"/>
    <xf numFmtId="43" fontId="10" fillId="0" borderId="3" xfId="4" applyFont="1" applyFill="1" applyBorder="1" applyAlignment="1"/>
    <xf numFmtId="0" fontId="0" fillId="3" borderId="0" xfId="0" applyFill="1"/>
    <xf numFmtId="0" fontId="2" fillId="0" borderId="0" xfId="0" applyFont="1" applyAlignment="1">
      <alignment horizontal="center" wrapText="1"/>
    </xf>
    <xf numFmtId="0" fontId="3" fillId="4" borderId="2" xfId="0" applyFont="1" applyFill="1" applyBorder="1" applyAlignment="1">
      <alignment horizontal="left" vertical="center" wrapText="1"/>
    </xf>
    <xf numFmtId="14" fontId="9" fillId="5" borderId="3" xfId="0" applyNumberFormat="1" applyFont="1" applyFill="1" applyBorder="1" applyAlignment="1">
      <alignment horizontal="left"/>
    </xf>
    <xf numFmtId="43" fontId="0" fillId="0" borderId="3" xfId="0" applyNumberFormat="1" applyBorder="1"/>
    <xf numFmtId="0" fontId="9" fillId="5" borderId="4" xfId="0" applyFont="1" applyFill="1" applyBorder="1"/>
    <xf numFmtId="0" fontId="9" fillId="5" borderId="4" xfId="0" applyFont="1" applyFill="1" applyBorder="1" applyAlignment="1">
      <alignment horizontal="left"/>
    </xf>
    <xf numFmtId="0" fontId="9" fillId="5" borderId="3" xfId="0" applyFont="1" applyFill="1" applyBorder="1" applyAlignment="1">
      <alignment horizont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14" fontId="9" fillId="4" borderId="4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14" fontId="3" fillId="4" borderId="2" xfId="0" applyNumberFormat="1" applyFont="1" applyFill="1" applyBorder="1" applyAlignment="1">
      <alignment vertical="center" wrapText="1"/>
    </xf>
    <xf numFmtId="14" fontId="3" fillId="4" borderId="2" xfId="0" applyNumberFormat="1" applyFont="1" applyFill="1" applyBorder="1" applyAlignment="1">
      <alignment horizontal="left" vertical="center" wrapText="1"/>
    </xf>
    <xf numFmtId="0" fontId="9" fillId="5" borderId="2" xfId="0" applyFont="1" applyFill="1" applyBorder="1"/>
    <xf numFmtId="0" fontId="9" fillId="5" borderId="2" xfId="0" applyFont="1" applyFill="1" applyBorder="1" applyAlignment="1">
      <alignment horizontal="left"/>
    </xf>
    <xf numFmtId="44" fontId="9" fillId="5" borderId="3" xfId="0" applyNumberFormat="1" applyFont="1" applyFill="1" applyBorder="1" applyAlignment="1">
      <alignment horizontal="center" wrapText="1"/>
    </xf>
    <xf numFmtId="14" fontId="9" fillId="4" borderId="4" xfId="0" applyNumberFormat="1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14" fontId="9" fillId="4" borderId="2" xfId="0" applyNumberFormat="1" applyFont="1" applyFill="1" applyBorder="1" applyAlignment="1">
      <alignment horizontal="left" vertical="center" wrapText="1"/>
    </xf>
    <xf numFmtId="4" fontId="3" fillId="4" borderId="2" xfId="0" applyNumberFormat="1" applyFont="1" applyFill="1" applyBorder="1" applyAlignment="1">
      <alignment horizontal="center" vertical="center" wrapText="1"/>
    </xf>
    <xf numFmtId="0" fontId="9" fillId="5" borderId="5" xfId="0" applyFont="1" applyFill="1" applyBorder="1"/>
    <xf numFmtId="0" fontId="9" fillId="5" borderId="5" xfId="0" applyFont="1" applyFill="1" applyBorder="1" applyAlignment="1">
      <alignment horizontal="left"/>
    </xf>
    <xf numFmtId="0" fontId="9" fillId="5" borderId="5" xfId="0" applyFont="1" applyFill="1" applyBorder="1" applyAlignment="1">
      <alignment horizontal="center" wrapText="1"/>
    </xf>
    <xf numFmtId="4" fontId="11" fillId="0" borderId="3" xfId="0" applyNumberFormat="1" applyFont="1" applyBorder="1" applyAlignment="1">
      <alignment horizontal="center"/>
    </xf>
    <xf numFmtId="43" fontId="9" fillId="5" borderId="3" xfId="0" applyNumberFormat="1" applyFont="1" applyFill="1" applyBorder="1" applyAlignment="1">
      <alignment horizontal="left"/>
    </xf>
    <xf numFmtId="43" fontId="12" fillId="0" borderId="3" xfId="4" applyFont="1" applyFill="1" applyBorder="1" applyAlignment="1"/>
    <xf numFmtId="0" fontId="2" fillId="6" borderId="6" xfId="0" applyFont="1" applyFill="1" applyBorder="1" applyAlignment="1">
      <alignment horizontal="center"/>
    </xf>
    <xf numFmtId="43" fontId="13" fillId="6" borderId="2" xfId="4" applyFont="1" applyFill="1" applyBorder="1" applyAlignment="1">
      <alignment horizontal="right"/>
    </xf>
    <xf numFmtId="0" fontId="0" fillId="0" borderId="3" xfId="0" applyBorder="1"/>
    <xf numFmtId="0" fontId="15" fillId="7" borderId="2" xfId="5" applyFont="1" applyFill="1" applyBorder="1" applyAlignment="1">
      <alignment horizontal="left"/>
    </xf>
    <xf numFmtId="0" fontId="0" fillId="7" borderId="0" xfId="0" applyFill="1"/>
    <xf numFmtId="43" fontId="16" fillId="7" borderId="2" xfId="1" applyFont="1" applyFill="1" applyBorder="1"/>
    <xf numFmtId="164" fontId="16" fillId="7" borderId="2" xfId="1" applyNumberFormat="1" applyFont="1" applyFill="1" applyBorder="1"/>
    <xf numFmtId="0" fontId="17" fillId="0" borderId="7" xfId="0" applyFont="1" applyBorder="1"/>
    <xf numFmtId="4" fontId="17" fillId="0" borderId="2" xfId="0" applyNumberFormat="1" applyFont="1" applyBorder="1" applyAlignment="1">
      <alignment horizontal="left"/>
    </xf>
    <xf numFmtId="4" fontId="17" fillId="0" borderId="2" xfId="0" applyNumberFormat="1" applyFont="1" applyBorder="1" applyAlignment="1">
      <alignment horizontal="right"/>
    </xf>
    <xf numFmtId="0" fontId="17" fillId="0" borderId="2" xfId="0" applyFont="1" applyBorder="1"/>
    <xf numFmtId="4" fontId="17" fillId="0" borderId="2" xfId="0" applyNumberFormat="1" applyFont="1" applyBorder="1"/>
    <xf numFmtId="4" fontId="17" fillId="3" borderId="2" xfId="0" applyNumberFormat="1" applyFont="1" applyFill="1" applyBorder="1" applyAlignment="1">
      <alignment horizontal="right"/>
    </xf>
    <xf numFmtId="0" fontId="18" fillId="0" borderId="6" xfId="0" applyFont="1" applyBorder="1" applyAlignment="1">
      <alignment horizontal="left"/>
    </xf>
    <xf numFmtId="4" fontId="18" fillId="0" borderId="6" xfId="0" applyNumberFormat="1" applyFont="1" applyBorder="1"/>
    <xf numFmtId="4" fontId="19" fillId="0" borderId="2" xfId="1" applyNumberFormat="1" applyFont="1" applyBorder="1" applyAlignment="1"/>
    <xf numFmtId="0" fontId="2" fillId="6" borderId="8" xfId="0" applyFont="1" applyFill="1" applyBorder="1"/>
    <xf numFmtId="0" fontId="2" fillId="6" borderId="6" xfId="0" applyFont="1" applyFill="1" applyBorder="1"/>
    <xf numFmtId="0" fontId="2" fillId="6" borderId="7" xfId="0" applyFont="1" applyFill="1" applyBorder="1" applyAlignment="1">
      <alignment horizontal="right"/>
    </xf>
    <xf numFmtId="165" fontId="2" fillId="6" borderId="7" xfId="0" applyNumberFormat="1" applyFont="1" applyFill="1" applyBorder="1" applyAlignment="1">
      <alignment horizontal="right"/>
    </xf>
    <xf numFmtId="4" fontId="20" fillId="0" borderId="0" xfId="0" applyNumberFormat="1" applyFont="1" applyAlignment="1">
      <alignment horizontal="left"/>
    </xf>
    <xf numFmtId="4" fontId="20" fillId="0" borderId="0" xfId="1" applyNumberFormat="1" applyFont="1" applyBorder="1"/>
    <xf numFmtId="0" fontId="20" fillId="0" borderId="0" xfId="0" applyFont="1"/>
    <xf numFmtId="0" fontId="21" fillId="0" borderId="0" xfId="0" applyFont="1"/>
    <xf numFmtId="0" fontId="21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8" fillId="0" borderId="0" xfId="0" applyFont="1"/>
  </cellXfs>
  <cellStyles count="6">
    <cellStyle name="Millares" xfId="1" builtinId="3"/>
    <cellStyle name="Millares 2" xfId="4" xr:uid="{220EC866-A95B-4163-AC3C-FE6278495435}"/>
    <cellStyle name="Normal" xfId="0" builtinId="0"/>
    <cellStyle name="Normal 17" xfId="2" xr:uid="{0F5D8EC3-F883-4F99-B972-003BECD6BFFD}"/>
    <cellStyle name="Normal 2 2" xfId="5" xr:uid="{1A1EFA0F-5179-4F5E-9696-A406F7C68408}"/>
    <cellStyle name="Normal 2 4" xfId="3" xr:uid="{E7A83CA6-88FE-441D-B012-B4F943EFD0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161925</xdr:rowOff>
    </xdr:from>
    <xdr:ext cx="1990722" cy="742950"/>
    <xdr:pic>
      <xdr:nvPicPr>
        <xdr:cNvPr id="2" name="1 Imagen" descr="C:\Users\contabilida\Downloads\transparente_version2.png">
          <a:extLst>
            <a:ext uri="{FF2B5EF4-FFF2-40B4-BE49-F238E27FC236}">
              <a16:creationId xmlns:a16="http://schemas.microsoft.com/office/drawing/2014/main" id="{0A9B9C12-8136-4230-88FB-4EC56411D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61925"/>
          <a:ext cx="1990722" cy="74295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F7200-8DE9-43B8-A3F5-1899DF1710D4}">
  <dimension ref="A1:K115"/>
  <sheetViews>
    <sheetView tabSelected="1" topLeftCell="A94" zoomScaleNormal="100" zoomScaleSheetLayoutView="100" workbookViewId="0">
      <selection activeCell="K116" sqref="K116"/>
    </sheetView>
  </sheetViews>
  <sheetFormatPr baseColWidth="10" defaultRowHeight="14.5" x14ac:dyDescent="0.35"/>
  <cols>
    <col min="1" max="1" width="3.7265625" customWidth="1"/>
    <col min="2" max="2" width="31.6328125" customWidth="1"/>
    <col min="3" max="3" width="36.81640625" customWidth="1"/>
    <col min="4" max="4" width="25.08984375" customWidth="1"/>
    <col min="5" max="5" width="17.6328125" customWidth="1"/>
    <col min="6" max="6" width="14.6328125" customWidth="1"/>
    <col min="7" max="7" width="16.81640625" customWidth="1"/>
    <col min="8" max="8" width="16.36328125" customWidth="1"/>
    <col min="9" max="9" width="14.6328125" customWidth="1"/>
    <col min="10" max="10" width="14.26953125" customWidth="1"/>
    <col min="11" max="11" width="23.26953125" customWidth="1"/>
  </cols>
  <sheetData>
    <row r="1" spans="1:11" x14ac:dyDescent="0.35">
      <c r="B1" s="1"/>
      <c r="C1" s="1"/>
      <c r="D1" s="1"/>
    </row>
    <row r="2" spans="1:11" ht="20" x14ac:dyDescent="0.4">
      <c r="B2" s="1"/>
      <c r="C2" s="1"/>
      <c r="D2" s="2" t="s">
        <v>0</v>
      </c>
    </row>
    <row r="3" spans="1:11" ht="15.5" x14ac:dyDescent="0.35">
      <c r="B3" s="1"/>
      <c r="C3" s="1"/>
      <c r="D3" s="3" t="s">
        <v>1</v>
      </c>
    </row>
    <row r="4" spans="1:11" x14ac:dyDescent="0.35">
      <c r="B4" s="1"/>
      <c r="C4" s="1"/>
      <c r="D4" s="1" t="s">
        <v>2</v>
      </c>
    </row>
    <row r="7" spans="1:11" x14ac:dyDescent="0.35">
      <c r="A7" t="s">
        <v>3</v>
      </c>
      <c r="C7" s="4" t="s">
        <v>4</v>
      </c>
    </row>
    <row r="8" spans="1:11" x14ac:dyDescent="0.35">
      <c r="C8" s="4"/>
    </row>
    <row r="9" spans="1:11" x14ac:dyDescent="0.35">
      <c r="B9" s="5"/>
    </row>
    <row r="10" spans="1:11" ht="43.5" x14ac:dyDescent="0.35">
      <c r="A10" s="6" t="s">
        <v>5</v>
      </c>
      <c r="B10" s="7" t="s">
        <v>6</v>
      </c>
      <c r="C10" s="7" t="s">
        <v>7</v>
      </c>
      <c r="D10" s="6" t="s">
        <v>8</v>
      </c>
      <c r="E10" s="7" t="s">
        <v>9</v>
      </c>
      <c r="F10" s="7" t="s">
        <v>10</v>
      </c>
      <c r="G10" s="7" t="s">
        <v>11</v>
      </c>
      <c r="H10" s="7" t="s">
        <v>12</v>
      </c>
      <c r="I10" s="7" t="s">
        <v>13</v>
      </c>
      <c r="J10" s="7" t="s">
        <v>14</v>
      </c>
      <c r="K10" s="7" t="s">
        <v>15</v>
      </c>
    </row>
    <row r="11" spans="1:11" s="16" customFormat="1" ht="18" x14ac:dyDescent="0.35">
      <c r="A11" s="8"/>
      <c r="B11" s="9" t="s">
        <v>16</v>
      </c>
      <c r="C11" s="10" t="s">
        <v>17</v>
      </c>
      <c r="D11" s="11" t="s">
        <v>18</v>
      </c>
      <c r="E11" s="12"/>
      <c r="F11" s="12"/>
      <c r="G11" s="13">
        <v>742000</v>
      </c>
      <c r="H11" s="13"/>
      <c r="I11" s="14"/>
      <c r="J11" s="14"/>
      <c r="K11" s="15">
        <f>G11</f>
        <v>742000</v>
      </c>
    </row>
    <row r="12" spans="1:11" ht="15.5" x14ac:dyDescent="0.35">
      <c r="A12" s="17"/>
      <c r="B12" s="18" t="s">
        <v>19</v>
      </c>
      <c r="C12" s="18" t="s">
        <v>20</v>
      </c>
      <c r="D12" s="11" t="s">
        <v>18</v>
      </c>
      <c r="E12" s="12"/>
      <c r="F12" s="12"/>
      <c r="G12" s="12"/>
      <c r="H12" s="19"/>
      <c r="I12" s="20">
        <v>101760</v>
      </c>
      <c r="J12" s="20"/>
      <c r="K12" s="15">
        <v>101760</v>
      </c>
    </row>
    <row r="13" spans="1:11" ht="15.5" x14ac:dyDescent="0.35">
      <c r="A13" s="17"/>
      <c r="B13" s="21" t="s">
        <v>21</v>
      </c>
      <c r="C13" s="22" t="s">
        <v>22</v>
      </c>
      <c r="D13" s="23" t="s">
        <v>18</v>
      </c>
      <c r="E13" s="12"/>
      <c r="F13" s="12"/>
      <c r="G13" s="12"/>
      <c r="H13" s="19"/>
      <c r="I13" s="20"/>
      <c r="J13" s="20">
        <v>275450</v>
      </c>
      <c r="K13" s="15">
        <v>275450</v>
      </c>
    </row>
    <row r="14" spans="1:11" ht="15.5" x14ac:dyDescent="0.35">
      <c r="A14" s="17"/>
      <c r="B14" s="24" t="s">
        <v>23</v>
      </c>
      <c r="C14" s="24" t="s">
        <v>24</v>
      </c>
      <c r="D14" s="25" t="s">
        <v>18</v>
      </c>
      <c r="E14" s="12"/>
      <c r="F14" s="12"/>
      <c r="G14" s="12"/>
      <c r="H14" s="19"/>
      <c r="I14" s="19"/>
      <c r="J14" s="20">
        <v>55081.91</v>
      </c>
      <c r="K14" s="15">
        <v>55081.91</v>
      </c>
    </row>
    <row r="15" spans="1:11" ht="15.5" x14ac:dyDescent="0.35">
      <c r="A15" s="17"/>
      <c r="B15" s="24" t="s">
        <v>25</v>
      </c>
      <c r="C15" s="24" t="s">
        <v>26</v>
      </c>
      <c r="D15" s="26" t="s">
        <v>18</v>
      </c>
      <c r="E15" s="12"/>
      <c r="F15" s="12"/>
      <c r="G15" s="12"/>
      <c r="H15" s="19"/>
      <c r="I15" s="19"/>
      <c r="J15" s="20">
        <v>38200</v>
      </c>
      <c r="K15" s="15">
        <v>38200</v>
      </c>
    </row>
    <row r="16" spans="1:11" ht="28" x14ac:dyDescent="0.35">
      <c r="A16" s="17"/>
      <c r="B16" s="24" t="s">
        <v>27</v>
      </c>
      <c r="C16" s="24" t="s">
        <v>28</v>
      </c>
      <c r="D16" s="27" t="s">
        <v>18</v>
      </c>
      <c r="E16" s="12"/>
      <c r="F16" s="12"/>
      <c r="G16" s="12"/>
      <c r="H16" s="19"/>
      <c r="I16" s="19"/>
      <c r="J16" s="20">
        <v>1298</v>
      </c>
      <c r="K16" s="15">
        <v>1298</v>
      </c>
    </row>
    <row r="17" spans="1:11" ht="15.5" x14ac:dyDescent="0.35">
      <c r="A17" s="17"/>
      <c r="B17" s="24" t="s">
        <v>29</v>
      </c>
      <c r="C17" s="24" t="s">
        <v>30</v>
      </c>
      <c r="D17" s="27" t="s">
        <v>18</v>
      </c>
      <c r="E17" s="12"/>
      <c r="F17" s="12"/>
      <c r="G17" s="12"/>
      <c r="H17" s="19"/>
      <c r="I17" s="19"/>
      <c r="J17" s="20">
        <v>3657.8</v>
      </c>
      <c r="K17" s="15">
        <f>J17</f>
        <v>3657.8</v>
      </c>
    </row>
    <row r="18" spans="1:11" ht="15.5" x14ac:dyDescent="0.35">
      <c r="A18" s="17"/>
      <c r="B18" s="28" t="s">
        <v>31</v>
      </c>
      <c r="C18" s="28" t="s">
        <v>32</v>
      </c>
      <c r="D18" s="29" t="s">
        <v>18</v>
      </c>
      <c r="E18" s="12"/>
      <c r="F18" s="12"/>
      <c r="G18" s="12"/>
      <c r="H18" s="19"/>
      <c r="I18" s="19"/>
      <c r="J18" s="20">
        <v>16130.060000000001</v>
      </c>
      <c r="K18" s="15">
        <f t="shared" ref="K18:K81" si="0">J18</f>
        <v>16130.060000000001</v>
      </c>
    </row>
    <row r="19" spans="1:11" ht="15.5" x14ac:dyDescent="0.35">
      <c r="A19" s="17"/>
      <c r="B19" s="28" t="s">
        <v>29</v>
      </c>
      <c r="C19" s="28" t="s">
        <v>30</v>
      </c>
      <c r="D19" s="29" t="s">
        <v>18</v>
      </c>
      <c r="E19" s="12"/>
      <c r="F19" s="12"/>
      <c r="G19" s="12"/>
      <c r="H19" s="19"/>
      <c r="I19" s="19"/>
      <c r="J19" s="20">
        <v>43542</v>
      </c>
      <c r="K19" s="15">
        <f t="shared" si="0"/>
        <v>43542</v>
      </c>
    </row>
    <row r="20" spans="1:11" ht="15.5" x14ac:dyDescent="0.35">
      <c r="A20" s="17"/>
      <c r="B20" s="28" t="s">
        <v>29</v>
      </c>
      <c r="C20" s="28" t="s">
        <v>30</v>
      </c>
      <c r="D20" s="29" t="s">
        <v>18</v>
      </c>
      <c r="E20" s="12"/>
      <c r="F20" s="12"/>
      <c r="G20" s="12"/>
      <c r="H20" s="19"/>
      <c r="I20" s="19"/>
      <c r="J20" s="20">
        <v>19175</v>
      </c>
      <c r="K20" s="15">
        <f t="shared" si="0"/>
        <v>19175</v>
      </c>
    </row>
    <row r="21" spans="1:11" ht="28" x14ac:dyDescent="0.35">
      <c r="A21" s="17"/>
      <c r="B21" s="28" t="s">
        <v>33</v>
      </c>
      <c r="C21" s="28" t="s">
        <v>32</v>
      </c>
      <c r="D21" s="29" t="s">
        <v>18</v>
      </c>
      <c r="E21" s="12"/>
      <c r="F21" s="12"/>
      <c r="G21" s="12"/>
      <c r="H21" s="19"/>
      <c r="I21" s="19"/>
      <c r="J21" s="20">
        <v>5105</v>
      </c>
      <c r="K21" s="15">
        <f t="shared" si="0"/>
        <v>5105</v>
      </c>
    </row>
    <row r="22" spans="1:11" ht="15.5" x14ac:dyDescent="0.35">
      <c r="A22" s="17"/>
      <c r="B22" s="28" t="s">
        <v>34</v>
      </c>
      <c r="C22" s="28" t="s">
        <v>35</v>
      </c>
      <c r="D22" s="30" t="s">
        <v>18</v>
      </c>
      <c r="E22" s="12"/>
      <c r="F22" s="12"/>
      <c r="G22" s="12"/>
      <c r="H22" s="19"/>
      <c r="I22" s="19"/>
      <c r="J22" s="20">
        <v>27324</v>
      </c>
      <c r="K22" s="15">
        <f t="shared" si="0"/>
        <v>27324</v>
      </c>
    </row>
    <row r="23" spans="1:11" ht="15.5" x14ac:dyDescent="0.35">
      <c r="A23" s="17"/>
      <c r="B23" s="28" t="s">
        <v>36</v>
      </c>
      <c r="C23" s="28" t="s">
        <v>37</v>
      </c>
      <c r="D23" s="30" t="s">
        <v>18</v>
      </c>
      <c r="E23" s="12"/>
      <c r="F23" s="12"/>
      <c r="G23" s="12"/>
      <c r="H23" s="19"/>
      <c r="I23" s="19"/>
      <c r="J23" s="20">
        <v>21741.5</v>
      </c>
      <c r="K23" s="15">
        <f t="shared" si="0"/>
        <v>21741.5</v>
      </c>
    </row>
    <row r="24" spans="1:11" ht="15.5" x14ac:dyDescent="0.35">
      <c r="A24" s="17"/>
      <c r="B24" s="28" t="s">
        <v>38</v>
      </c>
      <c r="C24" s="28" t="s">
        <v>32</v>
      </c>
      <c r="D24" s="30" t="s">
        <v>18</v>
      </c>
      <c r="E24" s="12"/>
      <c r="F24" s="12"/>
      <c r="G24" s="12"/>
      <c r="H24" s="19"/>
      <c r="I24" s="19"/>
      <c r="J24" s="20">
        <v>10764.01</v>
      </c>
      <c r="K24" s="15">
        <f t="shared" si="0"/>
        <v>10764.01</v>
      </c>
    </row>
    <row r="25" spans="1:11" ht="15.5" x14ac:dyDescent="0.35">
      <c r="A25" s="17"/>
      <c r="B25" s="18" t="s">
        <v>39</v>
      </c>
      <c r="C25" s="18" t="s">
        <v>30</v>
      </c>
      <c r="D25" s="30" t="s">
        <v>18</v>
      </c>
      <c r="E25" s="12"/>
      <c r="F25" s="12"/>
      <c r="G25" s="12"/>
      <c r="H25" s="19"/>
      <c r="I25" s="19"/>
      <c r="J25" s="20">
        <v>3717</v>
      </c>
      <c r="K25" s="15">
        <f t="shared" si="0"/>
        <v>3717</v>
      </c>
    </row>
    <row r="26" spans="1:11" ht="15.5" x14ac:dyDescent="0.35">
      <c r="A26" s="17"/>
      <c r="B26" s="18" t="s">
        <v>40</v>
      </c>
      <c r="C26" s="18" t="s">
        <v>41</v>
      </c>
      <c r="D26" s="30" t="s">
        <v>18</v>
      </c>
      <c r="E26" s="12"/>
      <c r="F26" s="12"/>
      <c r="G26" s="12"/>
      <c r="H26" s="19"/>
      <c r="I26" s="19"/>
      <c r="J26" s="20">
        <v>82836</v>
      </c>
      <c r="K26" s="15">
        <f t="shared" si="0"/>
        <v>82836</v>
      </c>
    </row>
    <row r="27" spans="1:11" ht="15.5" x14ac:dyDescent="0.35">
      <c r="A27" s="17"/>
      <c r="B27" s="28" t="s">
        <v>29</v>
      </c>
      <c r="C27" s="28" t="s">
        <v>30</v>
      </c>
      <c r="D27" s="30" t="s">
        <v>18</v>
      </c>
      <c r="E27" s="12"/>
      <c r="F27" s="12"/>
      <c r="G27" s="12"/>
      <c r="H27" s="19"/>
      <c r="I27" s="19"/>
      <c r="J27" s="20">
        <v>11301.599999999999</v>
      </c>
      <c r="K27" s="15">
        <f t="shared" si="0"/>
        <v>11301.599999999999</v>
      </c>
    </row>
    <row r="28" spans="1:11" ht="15.5" x14ac:dyDescent="0.35">
      <c r="A28" s="17"/>
      <c r="B28" s="28" t="s">
        <v>29</v>
      </c>
      <c r="C28" s="28" t="s">
        <v>30</v>
      </c>
      <c r="D28" s="30" t="s">
        <v>18</v>
      </c>
      <c r="E28" s="12"/>
      <c r="F28" s="12"/>
      <c r="G28" s="12"/>
      <c r="H28" s="19"/>
      <c r="I28" s="19"/>
      <c r="J28" s="20">
        <v>26856.799999999999</v>
      </c>
      <c r="K28" s="15">
        <f t="shared" si="0"/>
        <v>26856.799999999999</v>
      </c>
    </row>
    <row r="29" spans="1:11" ht="15.5" x14ac:dyDescent="0.35">
      <c r="A29" s="17"/>
      <c r="B29" s="28" t="s">
        <v>29</v>
      </c>
      <c r="C29" s="28" t="s">
        <v>30</v>
      </c>
      <c r="D29" s="30" t="s">
        <v>18</v>
      </c>
      <c r="E29" s="12"/>
      <c r="F29" s="12"/>
      <c r="G29" s="12"/>
      <c r="H29" s="19"/>
      <c r="I29" s="19"/>
      <c r="J29" s="20">
        <v>24485</v>
      </c>
      <c r="K29" s="15">
        <f t="shared" si="0"/>
        <v>24485</v>
      </c>
    </row>
    <row r="30" spans="1:11" ht="15.5" x14ac:dyDescent="0.35">
      <c r="A30" s="17"/>
      <c r="B30" s="28" t="s">
        <v>42</v>
      </c>
      <c r="C30" s="28" t="s">
        <v>43</v>
      </c>
      <c r="D30" s="30" t="s">
        <v>18</v>
      </c>
      <c r="E30" s="12"/>
      <c r="F30" s="12"/>
      <c r="G30" s="12"/>
      <c r="H30" s="19"/>
      <c r="I30" s="19"/>
      <c r="J30" s="20">
        <v>5000</v>
      </c>
      <c r="K30" s="15">
        <f t="shared" si="0"/>
        <v>5000</v>
      </c>
    </row>
    <row r="31" spans="1:11" ht="28.5" x14ac:dyDescent="0.35">
      <c r="A31" s="17"/>
      <c r="B31" s="31" t="s">
        <v>44</v>
      </c>
      <c r="C31" s="32" t="s">
        <v>45</v>
      </c>
      <c r="D31" s="33" t="s">
        <v>46</v>
      </c>
      <c r="E31" s="12"/>
      <c r="F31" s="12"/>
      <c r="G31" s="12"/>
      <c r="H31" s="19"/>
      <c r="I31" s="19"/>
      <c r="J31" s="20">
        <v>1301324.04</v>
      </c>
      <c r="K31" s="15">
        <f t="shared" si="0"/>
        <v>1301324.04</v>
      </c>
    </row>
    <row r="32" spans="1:11" ht="15.5" x14ac:dyDescent="0.35">
      <c r="A32" s="17"/>
      <c r="B32" s="28" t="s">
        <v>47</v>
      </c>
      <c r="C32" s="28" t="s">
        <v>35</v>
      </c>
      <c r="D32" s="30" t="s">
        <v>48</v>
      </c>
      <c r="E32" s="12"/>
      <c r="F32" s="12"/>
      <c r="G32" s="12"/>
      <c r="H32" s="19"/>
      <c r="I32" s="19"/>
      <c r="J32" s="20">
        <v>485394.24</v>
      </c>
      <c r="K32" s="15">
        <f t="shared" si="0"/>
        <v>485394.24</v>
      </c>
    </row>
    <row r="33" spans="1:11" ht="15.5" x14ac:dyDescent="0.35">
      <c r="A33" s="17"/>
      <c r="B33" s="28" t="s">
        <v>40</v>
      </c>
      <c r="C33" s="28" t="s">
        <v>41</v>
      </c>
      <c r="D33" s="30" t="s">
        <v>18</v>
      </c>
      <c r="E33" s="12"/>
      <c r="F33" s="12"/>
      <c r="G33" s="12"/>
      <c r="H33" s="19"/>
      <c r="I33" s="19"/>
      <c r="J33" s="20">
        <v>142308</v>
      </c>
      <c r="K33" s="15">
        <f t="shared" si="0"/>
        <v>142308</v>
      </c>
    </row>
    <row r="34" spans="1:11" ht="15.5" x14ac:dyDescent="0.35">
      <c r="A34" s="17"/>
      <c r="B34" s="28" t="s">
        <v>49</v>
      </c>
      <c r="C34" s="28" t="s">
        <v>35</v>
      </c>
      <c r="D34" s="30" t="s">
        <v>48</v>
      </c>
      <c r="E34" s="12"/>
      <c r="F34" s="12"/>
      <c r="G34" s="12"/>
      <c r="H34" s="19"/>
      <c r="I34" s="19"/>
      <c r="J34" s="20">
        <v>108000</v>
      </c>
      <c r="K34" s="15">
        <f t="shared" si="0"/>
        <v>108000</v>
      </c>
    </row>
    <row r="35" spans="1:11" ht="15.5" x14ac:dyDescent="0.35">
      <c r="A35" s="17"/>
      <c r="B35" s="28" t="s">
        <v>49</v>
      </c>
      <c r="C35" s="28" t="s">
        <v>35</v>
      </c>
      <c r="D35" s="30" t="s">
        <v>48</v>
      </c>
      <c r="E35" s="12"/>
      <c r="F35" s="12"/>
      <c r="G35" s="12"/>
      <c r="H35" s="19"/>
      <c r="I35" s="19"/>
      <c r="J35" s="20">
        <v>99957</v>
      </c>
      <c r="K35" s="15">
        <f t="shared" si="0"/>
        <v>99957</v>
      </c>
    </row>
    <row r="36" spans="1:11" ht="15.5" x14ac:dyDescent="0.35">
      <c r="A36" s="17"/>
      <c r="B36" s="28" t="s">
        <v>50</v>
      </c>
      <c r="C36" s="28" t="s">
        <v>32</v>
      </c>
      <c r="D36" s="30" t="s">
        <v>18</v>
      </c>
      <c r="E36" s="12"/>
      <c r="F36" s="12"/>
      <c r="G36" s="12"/>
      <c r="H36" s="19"/>
      <c r="I36" s="19"/>
      <c r="J36" s="20">
        <v>14000</v>
      </c>
      <c r="K36" s="15">
        <f t="shared" si="0"/>
        <v>14000</v>
      </c>
    </row>
    <row r="37" spans="1:11" ht="15.5" x14ac:dyDescent="0.35">
      <c r="A37" s="17"/>
      <c r="B37" s="28" t="s">
        <v>29</v>
      </c>
      <c r="C37" s="28" t="s">
        <v>30</v>
      </c>
      <c r="D37" s="30" t="s">
        <v>18</v>
      </c>
      <c r="E37" s="12"/>
      <c r="F37" s="12"/>
      <c r="G37" s="12"/>
      <c r="H37" s="19"/>
      <c r="I37" s="19"/>
      <c r="J37" s="20">
        <v>20626.400000000001</v>
      </c>
      <c r="K37" s="15">
        <f t="shared" si="0"/>
        <v>20626.400000000001</v>
      </c>
    </row>
    <row r="38" spans="1:11" ht="15.5" x14ac:dyDescent="0.35">
      <c r="A38" s="17"/>
      <c r="B38" s="28" t="s">
        <v>29</v>
      </c>
      <c r="C38" s="28" t="s">
        <v>30</v>
      </c>
      <c r="D38" s="30" t="s">
        <v>18</v>
      </c>
      <c r="E38" s="12"/>
      <c r="F38" s="12"/>
      <c r="G38" s="12"/>
      <c r="H38" s="19"/>
      <c r="I38" s="19"/>
      <c r="J38" s="20">
        <v>9676</v>
      </c>
      <c r="K38" s="15">
        <f t="shared" si="0"/>
        <v>9676</v>
      </c>
    </row>
    <row r="39" spans="1:11" ht="28" x14ac:dyDescent="0.35">
      <c r="A39" s="17"/>
      <c r="B39" s="28" t="s">
        <v>51</v>
      </c>
      <c r="C39" s="28" t="s">
        <v>52</v>
      </c>
      <c r="D39" s="30" t="s">
        <v>18</v>
      </c>
      <c r="E39" s="12"/>
      <c r="F39" s="12"/>
      <c r="G39" s="12"/>
      <c r="H39" s="19"/>
      <c r="I39" s="19"/>
      <c r="J39" s="20">
        <v>44800</v>
      </c>
      <c r="K39" s="15">
        <f t="shared" si="0"/>
        <v>44800</v>
      </c>
    </row>
    <row r="40" spans="1:11" ht="15.5" x14ac:dyDescent="0.35">
      <c r="A40" s="17"/>
      <c r="B40" s="28" t="s">
        <v>53</v>
      </c>
      <c r="C40" s="28" t="s">
        <v>54</v>
      </c>
      <c r="D40" s="30" t="s">
        <v>18</v>
      </c>
      <c r="E40" s="12"/>
      <c r="F40" s="12"/>
      <c r="G40" s="12"/>
      <c r="H40" s="19"/>
      <c r="I40" s="19"/>
      <c r="J40" s="20">
        <v>79695</v>
      </c>
      <c r="K40" s="15">
        <f t="shared" si="0"/>
        <v>79695</v>
      </c>
    </row>
    <row r="41" spans="1:11" ht="15.5" x14ac:dyDescent="0.35">
      <c r="A41" s="17"/>
      <c r="B41" s="28" t="s">
        <v>53</v>
      </c>
      <c r="C41" s="28" t="s">
        <v>54</v>
      </c>
      <c r="D41" s="30" t="s">
        <v>18</v>
      </c>
      <c r="E41" s="12"/>
      <c r="F41" s="12"/>
      <c r="G41" s="12"/>
      <c r="H41" s="19"/>
      <c r="I41" s="19"/>
      <c r="J41" s="20">
        <v>58860</v>
      </c>
      <c r="K41" s="15">
        <f t="shared" si="0"/>
        <v>58860</v>
      </c>
    </row>
    <row r="42" spans="1:11" ht="15.5" x14ac:dyDescent="0.35">
      <c r="A42" s="17"/>
      <c r="B42" s="28" t="s">
        <v>53</v>
      </c>
      <c r="C42" s="28" t="s">
        <v>54</v>
      </c>
      <c r="D42" s="30" t="s">
        <v>18</v>
      </c>
      <c r="E42" s="12"/>
      <c r="F42" s="12"/>
      <c r="G42" s="12"/>
      <c r="H42" s="19"/>
      <c r="I42" s="19"/>
      <c r="J42" s="20">
        <v>28805</v>
      </c>
      <c r="K42" s="15">
        <f t="shared" si="0"/>
        <v>28805</v>
      </c>
    </row>
    <row r="43" spans="1:11" ht="15.5" x14ac:dyDescent="0.35">
      <c r="A43" s="17"/>
      <c r="B43" s="28" t="s">
        <v>53</v>
      </c>
      <c r="C43" s="28" t="s">
        <v>54</v>
      </c>
      <c r="D43" s="30" t="s">
        <v>18</v>
      </c>
      <c r="E43" s="12"/>
      <c r="F43" s="12"/>
      <c r="G43" s="12"/>
      <c r="H43" s="19"/>
      <c r="I43" s="19"/>
      <c r="J43" s="20">
        <v>12550</v>
      </c>
      <c r="K43" s="15">
        <f t="shared" si="0"/>
        <v>12550</v>
      </c>
    </row>
    <row r="44" spans="1:11" ht="15.5" x14ac:dyDescent="0.35">
      <c r="A44" s="17"/>
      <c r="B44" s="28" t="s">
        <v>53</v>
      </c>
      <c r="C44" s="28" t="s">
        <v>54</v>
      </c>
      <c r="D44" s="30" t="s">
        <v>18</v>
      </c>
      <c r="E44" s="12"/>
      <c r="F44" s="12"/>
      <c r="G44" s="12"/>
      <c r="H44" s="19"/>
      <c r="I44" s="19"/>
      <c r="J44" s="20">
        <v>54819.040000000001</v>
      </c>
      <c r="K44" s="15">
        <f t="shared" si="0"/>
        <v>54819.040000000001</v>
      </c>
    </row>
    <row r="45" spans="1:11" ht="15.5" x14ac:dyDescent="0.35">
      <c r="A45" s="17"/>
      <c r="B45" s="28" t="s">
        <v>47</v>
      </c>
      <c r="C45" s="28" t="s">
        <v>35</v>
      </c>
      <c r="D45" s="30" t="s">
        <v>48</v>
      </c>
      <c r="E45" s="12"/>
      <c r="F45" s="12"/>
      <c r="G45" s="12"/>
      <c r="H45" s="19"/>
      <c r="I45" s="19"/>
      <c r="J45" s="20">
        <v>5628.6</v>
      </c>
      <c r="K45" s="15">
        <f t="shared" si="0"/>
        <v>5628.6</v>
      </c>
    </row>
    <row r="46" spans="1:11" ht="15.5" x14ac:dyDescent="0.35">
      <c r="A46" s="17"/>
      <c r="B46" s="28" t="s">
        <v>49</v>
      </c>
      <c r="C46" s="28" t="s">
        <v>35</v>
      </c>
      <c r="D46" s="30" t="s">
        <v>48</v>
      </c>
      <c r="E46" s="12"/>
      <c r="F46" s="12"/>
      <c r="G46" s="12"/>
      <c r="H46" s="19"/>
      <c r="I46" s="19"/>
      <c r="J46" s="20">
        <v>165306</v>
      </c>
      <c r="K46" s="15">
        <f t="shared" si="0"/>
        <v>165306</v>
      </c>
    </row>
    <row r="47" spans="1:11" ht="15.5" x14ac:dyDescent="0.35">
      <c r="A47" s="17"/>
      <c r="B47" s="28" t="s">
        <v>55</v>
      </c>
      <c r="C47" s="28" t="s">
        <v>35</v>
      </c>
      <c r="D47" s="30" t="s">
        <v>48</v>
      </c>
      <c r="E47" s="12"/>
      <c r="F47" s="12"/>
      <c r="G47" s="12"/>
      <c r="H47" s="19"/>
      <c r="I47" s="19"/>
      <c r="J47" s="20">
        <v>108642</v>
      </c>
      <c r="K47" s="15">
        <f t="shared" si="0"/>
        <v>108642</v>
      </c>
    </row>
    <row r="48" spans="1:11" ht="15.5" x14ac:dyDescent="0.35">
      <c r="A48" s="17"/>
      <c r="B48" s="31" t="s">
        <v>56</v>
      </c>
      <c r="C48" s="32" t="s">
        <v>57</v>
      </c>
      <c r="D48" s="12" t="s">
        <v>18</v>
      </c>
      <c r="E48" s="12"/>
      <c r="F48" s="12"/>
      <c r="G48" s="12"/>
      <c r="H48" s="19"/>
      <c r="I48" s="19"/>
      <c r="J48" s="20">
        <v>25000</v>
      </c>
      <c r="K48" s="15">
        <f t="shared" si="0"/>
        <v>25000</v>
      </c>
    </row>
    <row r="49" spans="1:11" ht="15.5" x14ac:dyDescent="0.35">
      <c r="A49" s="17"/>
      <c r="B49" s="31" t="s">
        <v>58</v>
      </c>
      <c r="C49" s="32" t="s">
        <v>59</v>
      </c>
      <c r="D49" s="12" t="s">
        <v>18</v>
      </c>
      <c r="E49" s="12"/>
      <c r="F49" s="12"/>
      <c r="G49" s="12"/>
      <c r="H49" s="19"/>
      <c r="I49" s="19"/>
      <c r="J49" s="20">
        <v>2000</v>
      </c>
      <c r="K49" s="15">
        <f t="shared" si="0"/>
        <v>2000</v>
      </c>
    </row>
    <row r="50" spans="1:11" ht="15.5" x14ac:dyDescent="0.35">
      <c r="A50" s="17"/>
      <c r="B50" s="31" t="s">
        <v>53</v>
      </c>
      <c r="C50" s="32" t="s">
        <v>54</v>
      </c>
      <c r="D50" s="12" t="s">
        <v>18</v>
      </c>
      <c r="E50" s="12"/>
      <c r="F50" s="12"/>
      <c r="G50" s="12"/>
      <c r="H50" s="19"/>
      <c r="I50" s="19"/>
      <c r="J50" s="20">
        <v>5855</v>
      </c>
      <c r="K50" s="15">
        <f t="shared" si="0"/>
        <v>5855</v>
      </c>
    </row>
    <row r="51" spans="1:11" ht="15.5" x14ac:dyDescent="0.35">
      <c r="A51" s="17"/>
      <c r="B51" s="31" t="s">
        <v>53</v>
      </c>
      <c r="C51" s="32" t="s">
        <v>54</v>
      </c>
      <c r="D51" s="12" t="s">
        <v>18</v>
      </c>
      <c r="E51" s="12"/>
      <c r="F51" s="12"/>
      <c r="G51" s="12"/>
      <c r="H51" s="19"/>
      <c r="I51" s="19"/>
      <c r="J51" s="20">
        <v>63333</v>
      </c>
      <c r="K51" s="15">
        <f t="shared" si="0"/>
        <v>63333</v>
      </c>
    </row>
    <row r="52" spans="1:11" ht="15.5" x14ac:dyDescent="0.35">
      <c r="A52" s="17"/>
      <c r="B52" s="31" t="s">
        <v>60</v>
      </c>
      <c r="C52" s="32" t="s">
        <v>32</v>
      </c>
      <c r="D52" s="12" t="s">
        <v>18</v>
      </c>
      <c r="E52" s="12"/>
      <c r="F52" s="12"/>
      <c r="G52" s="12"/>
      <c r="H52" s="19"/>
      <c r="I52" s="19"/>
      <c r="J52" s="20">
        <v>2900.0099999999998</v>
      </c>
      <c r="K52" s="15">
        <f t="shared" si="0"/>
        <v>2900.0099999999998</v>
      </c>
    </row>
    <row r="53" spans="1:11" ht="15.5" x14ac:dyDescent="0.35">
      <c r="A53" s="17"/>
      <c r="B53" s="31" t="s">
        <v>33</v>
      </c>
      <c r="C53" s="32" t="s">
        <v>61</v>
      </c>
      <c r="D53" s="12" t="s">
        <v>18</v>
      </c>
      <c r="E53" s="12"/>
      <c r="F53" s="12"/>
      <c r="G53" s="12"/>
      <c r="H53" s="19"/>
      <c r="I53" s="19"/>
      <c r="J53" s="20">
        <v>20815</v>
      </c>
      <c r="K53" s="15">
        <f t="shared" si="0"/>
        <v>20815</v>
      </c>
    </row>
    <row r="54" spans="1:11" ht="15.5" x14ac:dyDescent="0.35">
      <c r="A54" s="17"/>
      <c r="B54" s="24" t="s">
        <v>47</v>
      </c>
      <c r="C54" s="24" t="s">
        <v>35</v>
      </c>
      <c r="D54" s="34" t="s">
        <v>18</v>
      </c>
      <c r="E54" s="12"/>
      <c r="F54" s="12"/>
      <c r="G54" s="12"/>
      <c r="H54" s="19"/>
      <c r="I54" s="19"/>
      <c r="J54" s="20">
        <v>12457.44</v>
      </c>
      <c r="K54" s="15">
        <f t="shared" si="0"/>
        <v>12457.44</v>
      </c>
    </row>
    <row r="55" spans="1:11" ht="28" x14ac:dyDescent="0.35">
      <c r="A55" s="17"/>
      <c r="B55" s="24" t="s">
        <v>62</v>
      </c>
      <c r="C55" s="24" t="s">
        <v>35</v>
      </c>
      <c r="D55" s="34" t="s">
        <v>18</v>
      </c>
      <c r="E55" s="12"/>
      <c r="F55" s="12"/>
      <c r="G55" s="12"/>
      <c r="H55" s="19"/>
      <c r="I55" s="19"/>
      <c r="J55" s="20">
        <v>4226.58</v>
      </c>
      <c r="K55" s="15">
        <f t="shared" si="0"/>
        <v>4226.58</v>
      </c>
    </row>
    <row r="56" spans="1:11" ht="15.5" x14ac:dyDescent="0.35">
      <c r="A56" s="17"/>
      <c r="B56" s="35" t="s">
        <v>34</v>
      </c>
      <c r="C56" s="35" t="s">
        <v>41</v>
      </c>
      <c r="D56" s="36" t="s">
        <v>18</v>
      </c>
      <c r="E56" s="12"/>
      <c r="F56" s="12"/>
      <c r="G56" s="12"/>
      <c r="H56" s="19"/>
      <c r="I56" s="19"/>
      <c r="J56" s="20">
        <v>33416.009999999995</v>
      </c>
      <c r="K56" s="15">
        <f t="shared" si="0"/>
        <v>33416.009999999995</v>
      </c>
    </row>
    <row r="57" spans="1:11" ht="15.5" x14ac:dyDescent="0.35">
      <c r="A57" s="17"/>
      <c r="B57" s="35" t="s">
        <v>49</v>
      </c>
      <c r="C57" s="35" t="s">
        <v>35</v>
      </c>
      <c r="D57" s="36" t="s">
        <v>18</v>
      </c>
      <c r="E57" s="12"/>
      <c r="F57" s="12"/>
      <c r="G57" s="12"/>
      <c r="H57" s="19"/>
      <c r="I57" s="19"/>
      <c r="J57" s="20">
        <v>132321.29999999999</v>
      </c>
      <c r="K57" s="15">
        <f t="shared" si="0"/>
        <v>132321.29999999999</v>
      </c>
    </row>
    <row r="58" spans="1:11" ht="15.5" x14ac:dyDescent="0.35">
      <c r="A58" s="17"/>
      <c r="B58" s="35" t="s">
        <v>55</v>
      </c>
      <c r="C58" s="35" t="s">
        <v>35</v>
      </c>
      <c r="D58" s="36" t="s">
        <v>48</v>
      </c>
      <c r="E58" s="12"/>
      <c r="F58" s="12"/>
      <c r="G58" s="12"/>
      <c r="H58" s="19"/>
      <c r="I58" s="19"/>
      <c r="J58" s="20">
        <v>18775.5</v>
      </c>
      <c r="K58" s="15">
        <f t="shared" si="0"/>
        <v>18775.5</v>
      </c>
    </row>
    <row r="59" spans="1:11" ht="28" x14ac:dyDescent="0.35">
      <c r="A59" s="17"/>
      <c r="B59" s="35" t="s">
        <v>63</v>
      </c>
      <c r="C59" s="35" t="s">
        <v>43</v>
      </c>
      <c r="D59" s="36" t="s">
        <v>18</v>
      </c>
      <c r="E59" s="12"/>
      <c r="F59" s="12"/>
      <c r="G59" s="12"/>
      <c r="H59" s="19"/>
      <c r="I59" s="19"/>
      <c r="J59" s="20">
        <v>5000</v>
      </c>
      <c r="K59" s="15">
        <f t="shared" si="0"/>
        <v>5000</v>
      </c>
    </row>
    <row r="60" spans="1:11" ht="28" x14ac:dyDescent="0.35">
      <c r="A60" s="17"/>
      <c r="B60" s="35" t="s">
        <v>64</v>
      </c>
      <c r="C60" s="35" t="s">
        <v>32</v>
      </c>
      <c r="D60" s="36" t="s">
        <v>18</v>
      </c>
      <c r="E60" s="12"/>
      <c r="F60" s="12"/>
      <c r="G60" s="12"/>
      <c r="H60" s="19"/>
      <c r="I60" s="19"/>
      <c r="J60" s="20">
        <v>28000</v>
      </c>
      <c r="K60" s="15">
        <f t="shared" si="0"/>
        <v>28000</v>
      </c>
    </row>
    <row r="61" spans="1:11" ht="15.5" x14ac:dyDescent="0.35">
      <c r="A61" s="17"/>
      <c r="B61" s="35" t="s">
        <v>65</v>
      </c>
      <c r="C61" s="35" t="s">
        <v>66</v>
      </c>
      <c r="D61" s="36" t="s">
        <v>48</v>
      </c>
      <c r="E61" s="12"/>
      <c r="F61" s="12"/>
      <c r="G61" s="12"/>
      <c r="H61" s="19"/>
      <c r="I61" s="19"/>
      <c r="J61" s="20">
        <v>29880</v>
      </c>
      <c r="K61" s="15">
        <f t="shared" si="0"/>
        <v>29880</v>
      </c>
    </row>
    <row r="62" spans="1:11" ht="15.5" x14ac:dyDescent="0.35">
      <c r="A62" s="17"/>
      <c r="B62" s="35" t="s">
        <v>67</v>
      </c>
      <c r="C62" s="35" t="s">
        <v>66</v>
      </c>
      <c r="D62" s="36" t="s">
        <v>48</v>
      </c>
      <c r="E62" s="12"/>
      <c r="F62" s="12"/>
      <c r="G62" s="12"/>
      <c r="H62" s="19"/>
      <c r="I62" s="19"/>
      <c r="J62" s="20">
        <v>18408</v>
      </c>
      <c r="K62" s="15">
        <f t="shared" si="0"/>
        <v>18408</v>
      </c>
    </row>
    <row r="63" spans="1:11" ht="28" x14ac:dyDescent="0.35">
      <c r="A63" s="17"/>
      <c r="B63" s="35" t="s">
        <v>33</v>
      </c>
      <c r="C63" s="35" t="s">
        <v>32</v>
      </c>
      <c r="D63" s="36" t="s">
        <v>18</v>
      </c>
      <c r="E63" s="12"/>
      <c r="F63" s="12"/>
      <c r="G63" s="12"/>
      <c r="H63" s="19"/>
      <c r="I63" s="19"/>
      <c r="J63" s="20">
        <v>12395</v>
      </c>
      <c r="K63" s="15">
        <f t="shared" si="0"/>
        <v>12395</v>
      </c>
    </row>
    <row r="64" spans="1:11" ht="15.5" x14ac:dyDescent="0.35">
      <c r="A64" s="17"/>
      <c r="B64" s="35" t="s">
        <v>68</v>
      </c>
      <c r="C64" s="35" t="s">
        <v>66</v>
      </c>
      <c r="D64" s="36" t="s">
        <v>48</v>
      </c>
      <c r="E64" s="12"/>
      <c r="F64" s="12"/>
      <c r="G64" s="12"/>
      <c r="H64" s="19"/>
      <c r="I64" s="19"/>
      <c r="J64" s="20">
        <v>39140.01</v>
      </c>
      <c r="K64" s="15">
        <f t="shared" si="0"/>
        <v>39140.01</v>
      </c>
    </row>
    <row r="65" spans="1:11" ht="15.5" x14ac:dyDescent="0.35">
      <c r="A65" s="17"/>
      <c r="B65" s="35" t="s">
        <v>69</v>
      </c>
      <c r="C65" s="35" t="s">
        <v>30</v>
      </c>
      <c r="D65" s="36" t="s">
        <v>18</v>
      </c>
      <c r="E65" s="12"/>
      <c r="F65" s="12"/>
      <c r="G65" s="12"/>
      <c r="H65" s="19"/>
      <c r="I65" s="19"/>
      <c r="J65" s="20">
        <v>26432</v>
      </c>
      <c r="K65" s="15">
        <f t="shared" si="0"/>
        <v>26432</v>
      </c>
    </row>
    <row r="66" spans="1:11" ht="28" x14ac:dyDescent="0.35">
      <c r="A66" s="17"/>
      <c r="B66" s="35" t="s">
        <v>33</v>
      </c>
      <c r="C66" s="35" t="s">
        <v>32</v>
      </c>
      <c r="D66" s="36" t="s">
        <v>18</v>
      </c>
      <c r="E66" s="12"/>
      <c r="F66" s="12"/>
      <c r="G66" s="12"/>
      <c r="H66" s="19"/>
      <c r="I66" s="19"/>
      <c r="J66" s="20">
        <v>48320</v>
      </c>
      <c r="K66" s="15">
        <f t="shared" si="0"/>
        <v>48320</v>
      </c>
    </row>
    <row r="67" spans="1:11" ht="28" x14ac:dyDescent="0.35">
      <c r="A67" s="17"/>
      <c r="B67" s="35" t="s">
        <v>70</v>
      </c>
      <c r="C67" s="35" t="s">
        <v>32</v>
      </c>
      <c r="D67" s="36" t="s">
        <v>18</v>
      </c>
      <c r="E67" s="12"/>
      <c r="F67" s="12"/>
      <c r="G67" s="12"/>
      <c r="H67" s="19"/>
      <c r="I67" s="19"/>
      <c r="J67" s="20">
        <v>2478</v>
      </c>
      <c r="K67" s="15">
        <f t="shared" si="0"/>
        <v>2478</v>
      </c>
    </row>
    <row r="68" spans="1:11" ht="15.5" x14ac:dyDescent="0.35">
      <c r="A68" s="17"/>
      <c r="B68" s="35" t="s">
        <v>34</v>
      </c>
      <c r="C68" s="35" t="s">
        <v>35</v>
      </c>
      <c r="D68" s="36" t="s">
        <v>48</v>
      </c>
      <c r="E68" s="12"/>
      <c r="F68" s="12"/>
      <c r="G68" s="12"/>
      <c r="H68" s="19"/>
      <c r="I68" s="19"/>
      <c r="J68" s="20">
        <v>3624.03</v>
      </c>
      <c r="K68" s="15">
        <f t="shared" si="0"/>
        <v>3624.03</v>
      </c>
    </row>
    <row r="69" spans="1:11" ht="15.5" x14ac:dyDescent="0.35">
      <c r="A69" s="17"/>
      <c r="B69" s="35" t="s">
        <v>65</v>
      </c>
      <c r="C69" s="35" t="s">
        <v>35</v>
      </c>
      <c r="D69" s="36" t="s">
        <v>48</v>
      </c>
      <c r="E69" s="12"/>
      <c r="F69" s="12"/>
      <c r="G69" s="12"/>
      <c r="H69" s="19"/>
      <c r="I69" s="19"/>
      <c r="J69" s="20">
        <v>527352</v>
      </c>
      <c r="K69" s="15">
        <f t="shared" si="0"/>
        <v>527352</v>
      </c>
    </row>
    <row r="70" spans="1:11" ht="15.5" x14ac:dyDescent="0.35">
      <c r="A70" s="17"/>
      <c r="B70" s="35" t="s">
        <v>71</v>
      </c>
      <c r="C70" s="35" t="s">
        <v>66</v>
      </c>
      <c r="D70" s="36" t="s">
        <v>48</v>
      </c>
      <c r="E70" s="12"/>
      <c r="F70" s="12"/>
      <c r="G70" s="12"/>
      <c r="H70" s="19"/>
      <c r="I70" s="19"/>
      <c r="J70" s="20">
        <v>33465</v>
      </c>
      <c r="K70" s="15">
        <f t="shared" si="0"/>
        <v>33465</v>
      </c>
    </row>
    <row r="71" spans="1:11" ht="15.5" x14ac:dyDescent="0.35">
      <c r="A71" s="17"/>
      <c r="B71" s="35" t="s">
        <v>72</v>
      </c>
      <c r="C71" s="35" t="s">
        <v>73</v>
      </c>
      <c r="D71" s="36" t="s">
        <v>48</v>
      </c>
      <c r="E71" s="12"/>
      <c r="F71" s="12"/>
      <c r="G71" s="12"/>
      <c r="H71" s="19"/>
      <c r="I71" s="19"/>
      <c r="J71" s="20">
        <v>91945</v>
      </c>
      <c r="K71" s="15">
        <f t="shared" si="0"/>
        <v>91945</v>
      </c>
    </row>
    <row r="72" spans="1:11" ht="15.5" x14ac:dyDescent="0.35">
      <c r="A72" s="17"/>
      <c r="B72" s="35" t="s">
        <v>71</v>
      </c>
      <c r="C72" s="35" t="s">
        <v>66</v>
      </c>
      <c r="D72" s="36" t="s">
        <v>48</v>
      </c>
      <c r="E72" s="12"/>
      <c r="F72" s="12"/>
      <c r="G72" s="12"/>
      <c r="H72" s="19"/>
      <c r="I72" s="19"/>
      <c r="J72" s="20">
        <v>5841</v>
      </c>
      <c r="K72" s="15">
        <f t="shared" si="0"/>
        <v>5841</v>
      </c>
    </row>
    <row r="73" spans="1:11" ht="15.5" x14ac:dyDescent="0.35">
      <c r="A73" s="17"/>
      <c r="B73" s="35" t="s">
        <v>71</v>
      </c>
      <c r="C73" s="35" t="s">
        <v>66</v>
      </c>
      <c r="D73" s="36" t="s">
        <v>48</v>
      </c>
      <c r="E73" s="12"/>
      <c r="F73" s="12"/>
      <c r="G73" s="12"/>
      <c r="H73" s="19"/>
      <c r="I73" s="19"/>
      <c r="J73" s="20">
        <v>19470</v>
      </c>
      <c r="K73" s="15">
        <f t="shared" si="0"/>
        <v>19470</v>
      </c>
    </row>
    <row r="74" spans="1:11" ht="15.5" x14ac:dyDescent="0.35">
      <c r="A74" s="17"/>
      <c r="B74" s="35" t="s">
        <v>74</v>
      </c>
      <c r="C74" s="35" t="s">
        <v>75</v>
      </c>
      <c r="D74" s="36" t="s">
        <v>18</v>
      </c>
      <c r="E74" s="12"/>
      <c r="F74" s="12"/>
      <c r="G74" s="12"/>
      <c r="H74" s="19"/>
      <c r="I74" s="19"/>
      <c r="J74" s="20">
        <v>50800</v>
      </c>
      <c r="K74" s="15">
        <f t="shared" si="0"/>
        <v>50800</v>
      </c>
    </row>
    <row r="75" spans="1:11" ht="15.5" x14ac:dyDescent="0.35">
      <c r="A75" s="17"/>
      <c r="B75" s="35" t="s">
        <v>71</v>
      </c>
      <c r="C75" s="35" t="s">
        <v>76</v>
      </c>
      <c r="D75" s="36" t="s">
        <v>48</v>
      </c>
      <c r="E75" s="12"/>
      <c r="F75" s="12"/>
      <c r="G75" s="12"/>
      <c r="H75" s="19"/>
      <c r="I75" s="19"/>
      <c r="J75" s="20">
        <v>177000</v>
      </c>
      <c r="K75" s="15">
        <f t="shared" si="0"/>
        <v>177000</v>
      </c>
    </row>
    <row r="76" spans="1:11" ht="15.5" x14ac:dyDescent="0.35">
      <c r="A76" s="17"/>
      <c r="B76" s="35" t="s">
        <v>29</v>
      </c>
      <c r="C76" s="35" t="s">
        <v>30</v>
      </c>
      <c r="D76" s="36" t="s">
        <v>18</v>
      </c>
      <c r="E76" s="12"/>
      <c r="F76" s="12"/>
      <c r="G76" s="12"/>
      <c r="H76" s="19"/>
      <c r="I76" s="19"/>
      <c r="J76" s="20">
        <v>47849</v>
      </c>
      <c r="K76" s="15">
        <f t="shared" si="0"/>
        <v>47849</v>
      </c>
    </row>
    <row r="77" spans="1:11" ht="28" x14ac:dyDescent="0.35">
      <c r="A77" s="17"/>
      <c r="B77" s="35" t="s">
        <v>70</v>
      </c>
      <c r="C77" s="35" t="s">
        <v>32</v>
      </c>
      <c r="D77" s="36" t="s">
        <v>18</v>
      </c>
      <c r="E77" s="12"/>
      <c r="F77" s="12"/>
      <c r="G77" s="12"/>
      <c r="H77" s="19"/>
      <c r="I77" s="19"/>
      <c r="J77" s="20">
        <v>2478</v>
      </c>
      <c r="K77" s="15">
        <f t="shared" si="0"/>
        <v>2478</v>
      </c>
    </row>
    <row r="78" spans="1:11" ht="15.5" x14ac:dyDescent="0.35">
      <c r="A78" s="17"/>
      <c r="B78" s="35" t="s">
        <v>77</v>
      </c>
      <c r="C78" s="35" t="s">
        <v>75</v>
      </c>
      <c r="D78" s="36" t="s">
        <v>18</v>
      </c>
      <c r="E78" s="12"/>
      <c r="F78" s="12"/>
      <c r="G78" s="12"/>
      <c r="H78" s="19"/>
      <c r="I78" s="19"/>
      <c r="J78" s="20">
        <v>6650</v>
      </c>
      <c r="K78" s="15">
        <f t="shared" si="0"/>
        <v>6650</v>
      </c>
    </row>
    <row r="79" spans="1:11" ht="15.5" x14ac:dyDescent="0.35">
      <c r="A79" s="17"/>
      <c r="B79" s="35" t="s">
        <v>78</v>
      </c>
      <c r="C79" s="35" t="s">
        <v>79</v>
      </c>
      <c r="D79" s="36" t="s">
        <v>48</v>
      </c>
      <c r="E79" s="12"/>
      <c r="F79" s="12"/>
      <c r="G79" s="12"/>
      <c r="H79" s="19"/>
      <c r="I79" s="19"/>
      <c r="J79" s="37">
        <v>29880</v>
      </c>
      <c r="K79" s="15">
        <f t="shared" si="0"/>
        <v>29880</v>
      </c>
    </row>
    <row r="80" spans="1:11" ht="28" x14ac:dyDescent="0.35">
      <c r="A80" s="17"/>
      <c r="B80" s="35" t="s">
        <v>80</v>
      </c>
      <c r="C80" s="35" t="s">
        <v>54</v>
      </c>
      <c r="D80" s="36" t="s">
        <v>18</v>
      </c>
      <c r="E80" s="12"/>
      <c r="F80" s="12"/>
      <c r="G80" s="12"/>
      <c r="H80" s="19"/>
      <c r="I80" s="19"/>
      <c r="J80" s="20">
        <v>80105</v>
      </c>
      <c r="K80" s="15">
        <f t="shared" si="0"/>
        <v>80105</v>
      </c>
    </row>
    <row r="81" spans="1:11" ht="28" x14ac:dyDescent="0.35">
      <c r="A81" s="17"/>
      <c r="B81" s="35" t="s">
        <v>80</v>
      </c>
      <c r="C81" s="35" t="s">
        <v>54</v>
      </c>
      <c r="D81" s="36" t="s">
        <v>18</v>
      </c>
      <c r="E81" s="12"/>
      <c r="F81" s="12"/>
      <c r="G81" s="12"/>
      <c r="H81" s="19"/>
      <c r="I81" s="19"/>
      <c r="J81" s="20">
        <v>38500</v>
      </c>
      <c r="K81" s="15">
        <f t="shared" si="0"/>
        <v>38500</v>
      </c>
    </row>
    <row r="82" spans="1:11" ht="28" x14ac:dyDescent="0.35">
      <c r="A82" s="17"/>
      <c r="B82" s="35" t="s">
        <v>80</v>
      </c>
      <c r="C82" s="35" t="s">
        <v>54</v>
      </c>
      <c r="D82" s="36" t="s">
        <v>18</v>
      </c>
      <c r="E82" s="12"/>
      <c r="F82" s="12"/>
      <c r="G82" s="12"/>
      <c r="H82" s="19"/>
      <c r="I82" s="19"/>
      <c r="J82" s="20">
        <v>20620</v>
      </c>
      <c r="K82" s="15">
        <f t="shared" ref="K82:K98" si="1">J82</f>
        <v>20620</v>
      </c>
    </row>
    <row r="83" spans="1:11" ht="28" x14ac:dyDescent="0.35">
      <c r="A83" s="17"/>
      <c r="B83" s="35" t="s">
        <v>80</v>
      </c>
      <c r="C83" s="35" t="s">
        <v>54</v>
      </c>
      <c r="D83" s="36" t="s">
        <v>18</v>
      </c>
      <c r="E83" s="12"/>
      <c r="F83" s="12"/>
      <c r="G83" s="12"/>
      <c r="H83" s="19"/>
      <c r="I83" s="19"/>
      <c r="J83" s="20">
        <v>6980</v>
      </c>
      <c r="K83" s="15">
        <f t="shared" si="1"/>
        <v>6980</v>
      </c>
    </row>
    <row r="84" spans="1:11" ht="28" x14ac:dyDescent="0.35">
      <c r="A84" s="17"/>
      <c r="B84" s="35" t="s">
        <v>51</v>
      </c>
      <c r="C84" s="35" t="s">
        <v>81</v>
      </c>
      <c r="D84" s="36" t="s">
        <v>18</v>
      </c>
      <c r="E84" s="12"/>
      <c r="F84" s="12"/>
      <c r="G84" s="12"/>
      <c r="H84" s="19"/>
      <c r="I84" s="19"/>
      <c r="J84" s="20">
        <v>50000</v>
      </c>
      <c r="K84" s="15">
        <f t="shared" si="1"/>
        <v>50000</v>
      </c>
    </row>
    <row r="85" spans="1:11" ht="15.5" x14ac:dyDescent="0.35">
      <c r="A85" s="17"/>
      <c r="B85" s="24" t="s">
        <v>72</v>
      </c>
      <c r="C85" s="24" t="s">
        <v>73</v>
      </c>
      <c r="D85" s="34" t="s">
        <v>18</v>
      </c>
      <c r="E85" s="12"/>
      <c r="F85" s="12"/>
      <c r="G85" s="12"/>
      <c r="H85" s="19"/>
      <c r="I85" s="19"/>
      <c r="J85" s="20">
        <v>141600</v>
      </c>
      <c r="K85" s="15">
        <f t="shared" si="1"/>
        <v>141600</v>
      </c>
    </row>
    <row r="86" spans="1:11" ht="28" x14ac:dyDescent="0.35">
      <c r="A86" s="17"/>
      <c r="B86" s="24" t="s">
        <v>80</v>
      </c>
      <c r="C86" s="24" t="s">
        <v>54</v>
      </c>
      <c r="D86" s="34" t="s">
        <v>18</v>
      </c>
      <c r="E86" s="12"/>
      <c r="F86" s="12"/>
      <c r="G86" s="12"/>
      <c r="H86" s="19"/>
      <c r="I86" s="19"/>
      <c r="J86" s="20">
        <v>32165</v>
      </c>
      <c r="K86" s="15">
        <f t="shared" si="1"/>
        <v>32165</v>
      </c>
    </row>
    <row r="87" spans="1:11" ht="15.5" x14ac:dyDescent="0.35">
      <c r="A87" s="17"/>
      <c r="B87" s="24" t="s">
        <v>82</v>
      </c>
      <c r="C87" s="24" t="s">
        <v>83</v>
      </c>
      <c r="D87" s="34" t="s">
        <v>18</v>
      </c>
      <c r="E87" s="12"/>
      <c r="F87" s="12"/>
      <c r="G87" s="12"/>
      <c r="H87" s="19"/>
      <c r="I87" s="19"/>
      <c r="J87" s="20">
        <v>9440</v>
      </c>
      <c r="K87" s="15">
        <f t="shared" si="1"/>
        <v>9440</v>
      </c>
    </row>
    <row r="88" spans="1:11" ht="15.5" x14ac:dyDescent="0.35">
      <c r="A88" s="17"/>
      <c r="B88" s="24" t="s">
        <v>72</v>
      </c>
      <c r="C88" s="24" t="s">
        <v>84</v>
      </c>
      <c r="D88" s="34" t="s">
        <v>48</v>
      </c>
      <c r="E88" s="12"/>
      <c r="F88" s="12"/>
      <c r="G88" s="12"/>
      <c r="H88" s="19"/>
      <c r="I88" s="19"/>
      <c r="J88" s="20">
        <v>8400</v>
      </c>
      <c r="K88" s="15">
        <f t="shared" si="1"/>
        <v>8400</v>
      </c>
    </row>
    <row r="89" spans="1:11" ht="28" x14ac:dyDescent="0.35">
      <c r="A89" s="17"/>
      <c r="B89" s="24" t="s">
        <v>85</v>
      </c>
      <c r="C89" s="24" t="s">
        <v>54</v>
      </c>
      <c r="D89" s="34" t="s">
        <v>18</v>
      </c>
      <c r="E89" s="12"/>
      <c r="F89" s="12"/>
      <c r="G89" s="12"/>
      <c r="H89" s="19"/>
      <c r="I89" s="19"/>
      <c r="J89" s="20">
        <v>55700</v>
      </c>
      <c r="K89" s="15">
        <f t="shared" si="1"/>
        <v>55700</v>
      </c>
    </row>
    <row r="90" spans="1:11" ht="28" x14ac:dyDescent="0.35">
      <c r="A90" s="17"/>
      <c r="B90" s="24" t="s">
        <v>86</v>
      </c>
      <c r="C90" s="24" t="s">
        <v>87</v>
      </c>
      <c r="D90" s="34" t="s">
        <v>18</v>
      </c>
      <c r="E90" s="12"/>
      <c r="F90" s="12"/>
      <c r="G90" s="12"/>
      <c r="H90" s="19"/>
      <c r="I90" s="19"/>
      <c r="J90" s="20">
        <v>2000</v>
      </c>
      <c r="K90" s="15">
        <f t="shared" si="1"/>
        <v>2000</v>
      </c>
    </row>
    <row r="91" spans="1:11" ht="28" x14ac:dyDescent="0.35">
      <c r="A91" s="17"/>
      <c r="B91" s="24" t="s">
        <v>80</v>
      </c>
      <c r="C91" s="24" t="s">
        <v>54</v>
      </c>
      <c r="D91" s="34" t="s">
        <v>18</v>
      </c>
      <c r="E91" s="12"/>
      <c r="F91" s="12"/>
      <c r="G91" s="12"/>
      <c r="H91" s="19"/>
      <c r="I91" s="19"/>
      <c r="J91" s="20">
        <v>53590</v>
      </c>
      <c r="K91" s="15">
        <f t="shared" si="1"/>
        <v>53590</v>
      </c>
    </row>
    <row r="92" spans="1:11" ht="28" x14ac:dyDescent="0.35">
      <c r="A92" s="17"/>
      <c r="B92" s="24" t="s">
        <v>80</v>
      </c>
      <c r="C92" s="24" t="s">
        <v>54</v>
      </c>
      <c r="D92" s="34" t="s">
        <v>18</v>
      </c>
      <c r="E92" s="12"/>
      <c r="F92" s="12"/>
      <c r="G92" s="12"/>
      <c r="H92" s="19"/>
      <c r="I92" s="19"/>
      <c r="J92" s="20">
        <v>64540</v>
      </c>
      <c r="K92" s="15">
        <f t="shared" si="1"/>
        <v>64540</v>
      </c>
    </row>
    <row r="93" spans="1:11" ht="28" x14ac:dyDescent="0.35">
      <c r="A93" s="17"/>
      <c r="B93" s="24" t="s">
        <v>80</v>
      </c>
      <c r="C93" s="24" t="s">
        <v>54</v>
      </c>
      <c r="D93" s="34" t="s">
        <v>18</v>
      </c>
      <c r="E93" s="12"/>
      <c r="F93" s="12"/>
      <c r="G93" s="12"/>
      <c r="H93" s="19"/>
      <c r="I93" s="19"/>
      <c r="J93" s="20">
        <v>174000</v>
      </c>
      <c r="K93" s="15">
        <f t="shared" si="1"/>
        <v>174000</v>
      </c>
    </row>
    <row r="94" spans="1:11" ht="28" x14ac:dyDescent="0.35">
      <c r="A94" s="17"/>
      <c r="B94" s="24" t="s">
        <v>88</v>
      </c>
      <c r="C94" s="24" t="s">
        <v>32</v>
      </c>
      <c r="D94" s="34" t="s">
        <v>18</v>
      </c>
      <c r="E94" s="12"/>
      <c r="F94" s="12"/>
      <c r="G94" s="12"/>
      <c r="H94" s="19"/>
      <c r="I94" s="19"/>
      <c r="J94" s="20">
        <v>18150.04</v>
      </c>
      <c r="K94" s="15">
        <f t="shared" si="1"/>
        <v>18150.04</v>
      </c>
    </row>
    <row r="95" spans="1:11" ht="28" x14ac:dyDescent="0.35">
      <c r="A95" s="17"/>
      <c r="B95" s="24" t="s">
        <v>88</v>
      </c>
      <c r="C95" s="24" t="s">
        <v>32</v>
      </c>
      <c r="D95" s="34" t="s">
        <v>18</v>
      </c>
      <c r="E95" s="12"/>
      <c r="F95" s="12"/>
      <c r="G95" s="12"/>
      <c r="H95" s="19"/>
      <c r="I95" s="19"/>
      <c r="J95" s="20">
        <v>14750</v>
      </c>
      <c r="K95" s="15">
        <f t="shared" si="1"/>
        <v>14750</v>
      </c>
    </row>
    <row r="96" spans="1:11" ht="28" x14ac:dyDescent="0.35">
      <c r="A96" s="17"/>
      <c r="B96" s="24" t="s">
        <v>88</v>
      </c>
      <c r="C96" s="24" t="s">
        <v>32</v>
      </c>
      <c r="D96" s="34" t="s">
        <v>18</v>
      </c>
      <c r="E96" s="12"/>
      <c r="F96" s="12"/>
      <c r="G96" s="12"/>
      <c r="H96" s="19"/>
      <c r="I96" s="19"/>
      <c r="J96" s="20">
        <v>10800</v>
      </c>
      <c r="K96" s="15">
        <f t="shared" si="1"/>
        <v>10800</v>
      </c>
    </row>
    <row r="97" spans="1:11" ht="15.5" x14ac:dyDescent="0.35">
      <c r="A97" s="17"/>
      <c r="B97" s="24" t="s">
        <v>89</v>
      </c>
      <c r="C97" s="24" t="s">
        <v>90</v>
      </c>
      <c r="D97" s="34" t="s">
        <v>18</v>
      </c>
      <c r="E97" s="12"/>
      <c r="F97" s="12"/>
      <c r="G97" s="12"/>
      <c r="H97" s="19"/>
      <c r="I97" s="19"/>
      <c r="J97" s="20">
        <v>35866</v>
      </c>
      <c r="K97" s="15">
        <f t="shared" si="1"/>
        <v>35866</v>
      </c>
    </row>
    <row r="98" spans="1:11" ht="15.5" x14ac:dyDescent="0.35">
      <c r="B98" s="38" t="s">
        <v>78</v>
      </c>
      <c r="C98" s="39" t="s">
        <v>35</v>
      </c>
      <c r="D98" s="40" t="s">
        <v>18</v>
      </c>
      <c r="E98" s="41"/>
      <c r="F98" s="41"/>
      <c r="G98" s="41"/>
      <c r="H98" s="41"/>
      <c r="I98" s="41"/>
      <c r="J98" s="42">
        <v>188108.97</v>
      </c>
      <c r="K98" s="43">
        <f t="shared" si="1"/>
        <v>188108.97</v>
      </c>
    </row>
    <row r="99" spans="1:11" ht="15.5" x14ac:dyDescent="0.35">
      <c r="B99" s="38"/>
      <c r="C99" s="39"/>
      <c r="D99" s="40"/>
      <c r="E99" s="41"/>
      <c r="F99" s="41"/>
      <c r="G99" s="41"/>
      <c r="H99" s="41"/>
      <c r="I99" s="41"/>
      <c r="J99" s="42"/>
      <c r="K99" s="43"/>
    </row>
    <row r="100" spans="1:11" ht="18.5" x14ac:dyDescent="0.45">
      <c r="B100" s="44" t="s">
        <v>91</v>
      </c>
      <c r="C100" s="44"/>
      <c r="D100" s="44"/>
      <c r="E100" s="45"/>
      <c r="F100" s="45">
        <f>SUM(F12:F97)</f>
        <v>0</v>
      </c>
      <c r="G100" s="45">
        <f>SUM(G11)</f>
        <v>742000</v>
      </c>
      <c r="H100" s="45"/>
      <c r="I100" s="45"/>
      <c r="J100" s="45"/>
      <c r="K100" s="45">
        <f>SUM(K11:K98)</f>
        <v>6788638.8899999997</v>
      </c>
    </row>
    <row r="101" spans="1:11" ht="18.5" x14ac:dyDescent="0.45">
      <c r="B101" s="46"/>
      <c r="C101" s="47" t="s">
        <v>92</v>
      </c>
      <c r="D101" s="48"/>
      <c r="E101" s="49"/>
      <c r="F101" s="49"/>
      <c r="G101" s="49"/>
      <c r="H101" s="49"/>
      <c r="I101" s="49"/>
      <c r="J101" s="49"/>
      <c r="K101" s="50"/>
    </row>
    <row r="102" spans="1:11" x14ac:dyDescent="0.35">
      <c r="B102" s="46"/>
      <c r="C102" s="51" t="s">
        <v>93</v>
      </c>
      <c r="D102" s="52" t="s">
        <v>94</v>
      </c>
      <c r="E102" s="53"/>
      <c r="F102" s="53"/>
      <c r="G102" s="53"/>
      <c r="H102" s="53"/>
      <c r="I102" s="53"/>
      <c r="J102" s="53"/>
      <c r="K102" s="53">
        <v>6170.09</v>
      </c>
    </row>
    <row r="103" spans="1:11" x14ac:dyDescent="0.35">
      <c r="B103" s="46"/>
      <c r="C103" s="51" t="s">
        <v>95</v>
      </c>
      <c r="D103" s="54" t="s">
        <v>96</v>
      </c>
      <c r="E103" s="53"/>
      <c r="F103" s="53"/>
      <c r="G103" s="53"/>
      <c r="H103" s="53"/>
      <c r="I103" s="53"/>
      <c r="J103" s="53"/>
      <c r="K103" s="53">
        <v>553606.38</v>
      </c>
    </row>
    <row r="104" spans="1:11" x14ac:dyDescent="0.35">
      <c r="B104" s="46"/>
      <c r="C104" s="51" t="s">
        <v>97</v>
      </c>
      <c r="D104" s="55" t="s">
        <v>98</v>
      </c>
      <c r="E104" s="53"/>
      <c r="F104" s="53"/>
      <c r="G104" s="53"/>
      <c r="H104" s="53"/>
      <c r="I104" s="53"/>
      <c r="J104" s="53"/>
      <c r="K104" s="53">
        <v>5590</v>
      </c>
    </row>
    <row r="105" spans="1:11" x14ac:dyDescent="0.35">
      <c r="B105" s="46"/>
      <c r="C105" s="51" t="s">
        <v>99</v>
      </c>
      <c r="D105" s="55" t="s">
        <v>100</v>
      </c>
      <c r="E105" s="53"/>
      <c r="F105" s="53"/>
      <c r="G105" s="53"/>
      <c r="H105" s="53"/>
      <c r="I105" s="53"/>
      <c r="J105" s="53"/>
      <c r="K105" s="56">
        <v>717678.72</v>
      </c>
    </row>
    <row r="106" spans="1:11" x14ac:dyDescent="0.35">
      <c r="B106" s="46"/>
      <c r="C106" s="57"/>
      <c r="D106" s="57"/>
      <c r="E106" s="58"/>
      <c r="F106" s="58"/>
      <c r="G106" s="58"/>
      <c r="H106" s="58"/>
      <c r="I106" s="58"/>
      <c r="J106" s="58"/>
      <c r="K106" s="59">
        <f>SUM(K102:K105)</f>
        <v>1283045.19</v>
      </c>
    </row>
    <row r="107" spans="1:11" x14ac:dyDescent="0.35">
      <c r="B107" s="60" t="s">
        <v>101</v>
      </c>
      <c r="C107" s="61"/>
      <c r="D107" s="44"/>
      <c r="E107" s="62"/>
      <c r="F107" s="62"/>
      <c r="G107" s="62"/>
      <c r="H107" s="62"/>
      <c r="I107" s="62"/>
      <c r="J107" s="62"/>
      <c r="K107" s="63">
        <f>K100+K106</f>
        <v>8071684.0800000001</v>
      </c>
    </row>
    <row r="110" spans="1:11" x14ac:dyDescent="0.35">
      <c r="B110" s="64" t="s">
        <v>102</v>
      </c>
      <c r="C110" s="64" t="s">
        <v>103</v>
      </c>
      <c r="D110" s="65" t="s">
        <v>104</v>
      </c>
      <c r="F110" s="65"/>
    </row>
    <row r="111" spans="1:11" x14ac:dyDescent="0.35">
      <c r="C111" s="65"/>
    </row>
    <row r="112" spans="1:11" x14ac:dyDescent="0.35">
      <c r="C112" s="66"/>
    </row>
    <row r="113" spans="2:6" x14ac:dyDescent="0.35">
      <c r="C113" s="67"/>
    </row>
    <row r="114" spans="2:6" x14ac:dyDescent="0.35">
      <c r="B114" s="68" t="s">
        <v>105</v>
      </c>
      <c r="C114" s="68" t="s">
        <v>106</v>
      </c>
      <c r="D114" s="67" t="s">
        <v>107</v>
      </c>
      <c r="F114" s="67"/>
    </row>
    <row r="115" spans="2:6" x14ac:dyDescent="0.35">
      <c r="B115" s="69" t="s">
        <v>108</v>
      </c>
      <c r="C115" s="69" t="s">
        <v>109</v>
      </c>
      <c r="D115" s="70" t="s">
        <v>110</v>
      </c>
      <c r="F115" s="70"/>
    </row>
  </sheetData>
  <conditionalFormatting sqref="B31:D3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{E51878A1-0BAB-4DC4-A9B8-A7B6727BE207}</x14:id>
        </ext>
      </extLst>
    </cfRule>
  </conditionalFormatting>
  <pageMargins left="0.25" right="0.25" top="0.75" bottom="0.75" header="0.3" footer="0.3"/>
  <pageSetup paperSize="5" scale="58" orientation="landscape" horizontalDpi="4294967293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51878A1-0BAB-4DC4-A9B8-A7B6727BE2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B31:D31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Deuda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Mileika Celestino</dc:creator>
  <cp:lastModifiedBy>Mileika Celestino</cp:lastModifiedBy>
  <dcterms:created xsi:type="dcterms:W3CDTF">2025-04-13T21:10:00Z</dcterms:created>
  <dcterms:modified xsi:type="dcterms:W3CDTF">2025-04-13T21:10:21Z</dcterms:modified>
</cp:coreProperties>
</file>